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<sst xmlns="http://schemas.openxmlformats.org/spreadsheetml/2006/main" count="1105" uniqueCount="633">
  <si>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</si>
  <si>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</si>
  <si>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</si>
  <si>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</si>
  <si>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</si>
  <si>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</si>
  <si>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</si>
  <si>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</si>
  <si>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</si>
  <si>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</si>
  <si>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</si>
  <si>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</si>
  <si>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</si>
  <si>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</si>
  <si>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</si>
  <si>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</si>
  <si>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</si>
  <si>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</si>
  <si>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</si>
  <si>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</si>
  <si>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</si>
  <si>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</si>
  <si>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</si>
  <si>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</si>
  <si>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</si>
  <si>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</si>
  <si>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</si>
  <si>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</si>
  <si>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</si>
  <si>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</si>
  <si>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</si>
  <si>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</si>
  <si>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</si>
  <si>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</si>
  <si>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</si>
  <si>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</si>
  <si>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</si>
  <si>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</si>
  <si>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</si>
  <si>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</si>
  <si>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</si>
  <si>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</si>
  <si>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</si>
  <si>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</si>
  <si>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</si>
  <si>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</si>
  <si>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</si>
  <si>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</si>
  <si>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</si>
  <si>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</si>
  <si>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</si>
  <si>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</si>
  <si>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</si>
  <si>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</si>
  <si>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</si>
  <si>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</si>
  <si>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</si>
  <si>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</si>
  <si>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</si>
  <si>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</si>
  <si>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</si>
  <si>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</si>
  <si>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</si>
  <si>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</si>
  <si>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</si>
  <si>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</si>
  <si>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</si>
  <si>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</si>
  <si>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</si>
  <si>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</si>
  <si>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</si>
  <si>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</si>
  <si>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</si>
  <si>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</si>
  <si>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</si>
  <si>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</si>
  <si>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</si>
  <si>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</si>
  <si>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</si>
  <si>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</si>
  <si>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</si>
  <si>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</si>
  <si>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</si>
  <si>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</si>
  <si>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</si>
  <si>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</si>
  <si>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</si>
  <si>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</si>
  <si>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</si>
  <si>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</si>
  <si>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</si>
  <si>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</si>
  <si>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</si>
  <si>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</si>
  <si>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</si>
  <si>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</si>
  <si>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</si>
  <si>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</si>
  <si>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香取市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</si>
  <si>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</si>
  <si>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</si>
  <si>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</si>
  <si>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</si>
  <si>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</si>
  <si>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</si>
  <si>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</si>
  <si>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</si>
  <si>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</si>
  <si>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</si>
  <si>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</si>
  <si>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</si>
  <si>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</si>
  <si>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</si>
  <si>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</si>
  <si>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</si>
  <si>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</si>
  <si>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</si>
  <si>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</si>
  <si>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</si>
  <si>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</si>
  <si>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</si>
  <si>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</si>
  <si>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</si>
  <si>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</si>
  <si>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</si>
  <si>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</si>
  <si>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</si>
  <si>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</si>
  <si>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</si>
  <si>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</si>
  <si>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</si>
  <si>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</si>
  <si>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</si>
  <si>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</si>
  <si>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</si>
  <si>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</si>
  <si>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</si>
  <si>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</si>
  <si>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</si>
  <si>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</si>
  <si>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</si>
  <si>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</si>
  <si>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</si>
  <si>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</si>
  <si>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</si>
  <si>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</si>
  <si>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</si>
  <si>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</si>
  <si>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</si>
  <si>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</si>
  <si>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</si>
  <si>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</si>
  <si>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</si>
  <si>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</si>
  <si>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</si>
  <si>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</si>
  <si>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</si>
  <si>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</si>
  <si>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</si>
  <si>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</si>
  <si>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</si>
  <si>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</si>
  <si>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</si>
  <si>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</si>
  <si>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</si>
  <si>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</si>
  <si>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</si>
  <si>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</si>
  <si>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</si>
  <si>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</si>
  <si>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</si>
  <si>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</si>
  <si>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</si>
  <si>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</si>
  <si>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</si>
  <si>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</si>
  <si>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</si>
  <si>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</si>
  <si>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</si>
  <si>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</si>
  <si>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</si>
  <si>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</si>
  <si>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</si>
  <si>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</si>
  <si>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</si>
  <si>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</si>
  <si>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</si>
  <si>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</si>
  <si>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</si>
  <si>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</si>
  <si>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</si>
  <si>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</si>
  <si>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</si>
  <si>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</si>
  <si>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</si>
  <si>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</si>
  <si>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</si>
  <si>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</si>
  <si>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</si>
  <si>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</si>
  <si>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</si>
  <si>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</si>
  <si>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</si>
  <si>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</si>
  <si>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</si>
  <si>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</si>
  <si>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</si>
  <si>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</si>
  <si>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</si>
  <si>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</si>
  <si>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千葉県香取市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</si>
  <si>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</si>
  <si>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</si>
  <si>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</si>
  <si>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</si>
  <si>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</si>
  <si>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</si>
  <si>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</si>
  <si>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</si>
  <si>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</si>
  <si>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</si>
  <si>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</si>
  <si>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</si>
  <si>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</si>
  <si>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</si>
  <si>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</si>
  <si>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</si>
  <si>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</si>
  <si>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</si>
  <si>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</si>
  <si>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</si>
  <si>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</si>
  <si>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</si>
  <si>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</si>
  <si>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</si>
  <si>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</si>
  <si>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</si>
  <si>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</si>
  <si>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</si>
  <si>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</si>
  <si>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</si>
  <si>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</si>
  <si>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</si>
  <si>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</si>
  <si>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</si>
  <si>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</si>
  <si>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</si>
  <si>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</si>
  <si>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</si>
  <si>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</si>
  <si>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</si>
  <si>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</si>
  <si>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</si>
  <si>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</si>
  <si>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</si>
  <si>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</si>
  <si>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</si>
  <si>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</si>
  <si>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</si>
  <si>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</si>
  <si>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</si>
  <si>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</si>
  <si>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</si>
  <si>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</si>
  <si>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</si>
  <si>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</si>
  <si>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</si>
  <si>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</si>
  <si>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</si>
  <si>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</si>
  <si>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</si>
  <si>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</si>
  <si>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</si>
  <si>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</si>
  <si>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</si>
  <si>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</si>
  <si>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</si>
  <si>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</si>
  <si>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</si>
  <si>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</si>
  <si>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</si>
  <si>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</si>
  <si>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</si>
  <si>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</si>
  <si>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</si>
  <si>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</si>
  <si>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</si>
  <si>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</si>
  <si>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</si>
  <si>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</si>
  <si>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</si>
  <si>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</si>
  <si>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</si>
  <si>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</si>
  <si>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</si>
  <si>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</si>
  <si>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</si>
  <si>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</si>
  <si>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</si>
  <si>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</si>
  <si>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</si>
  <si>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</si>
  <si>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</si>
  <si>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</si>
  <si>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</si>
  <si>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</si>
  <si>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</si>
  <si>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</si>
  <si>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</si>
  <si>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</si>
  <si>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</si>
  <si>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</si>
  <si>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</si>
  <si>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</si>
  <si>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</si>
  <si>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</si>
  <si>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</si>
  <si>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</si>
  <si>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</si>
  <si>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</si>
  <si>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</si>
  <si>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</si>
  <si>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</si>
  <si>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</si>
  <si>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</si>
  <si>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</si>
  <si>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</si>
  <si>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</si>
  <si>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</si>
  <si>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</si>
  <si>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</si>
  <si>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</si>
  <si>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</si>
  <si>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</si>
  <si>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</si>
  <si>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</si>
  <si>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</si>
  <si>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</si>
  <si>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</si>
  <si>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</si>
  <si>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</si>
  <si>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</si>
  <si>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</si>
  <si>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</si>
  <si>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</si>
  <si>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</si>
  <si>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</si>
  <si>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</si>
  <si>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</si>
  <si>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</si>
  <si>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</si>
  <si>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</si>
  <si>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</si>
  <si>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</si>
  <si>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</si>
  <si>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</si>
  <si>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</si>
  <si>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</si>
  <si>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</si>
  <si>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</si>
  <si>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</si>
  <si>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</si>
  <si>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</si>
  <si>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</si>
  <si>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</si>
  <si>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</si>
  <si>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千葉県香取市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</si>
  <si>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</si>
  <si>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</si>
  <si>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</si>
  <si>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</si>
  <si>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</si>
  <si>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</si>
  <si>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</si>
  <si>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</si>
  <si>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</si>
  <si>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</si>
  <si>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</si>
  <si>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</si>
  <si>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</si>
  <si>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</si>
  <si>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</si>
  <si>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</si>
  <si>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</si>
  <si>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</si>
  <si>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</si>
  <si>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</si>
  <si>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香取市土地取得事業特別会計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</si>
  <si>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</si>
  <si>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</si>
  <si>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</si>
  <si>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</si>
  <si>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</si>
  <si>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</si>
  <si>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</si>
  <si>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</si>
  <si>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</si>
  <si>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</si>
  <si>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</si>
  <si>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</si>
  <si>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</si>
  <si>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</si>
  <si>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</si>
  <si>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香取市国民健康保険事業特別会計</t>
    <phoneticPr fontId="5"/>
  </si>
  <si>
    <t>香取市介護保険事業特別会計</t>
    <phoneticPr fontId="5"/>
  </si>
  <si>
    <t>香取市後期高齢者医療事業特別会計</t>
    <phoneticPr fontId="5"/>
  </si>
  <si>
    <t>香取市水道事業会計</t>
    <phoneticPr fontId="5"/>
  </si>
  <si>
    <t>法適用企業</t>
    <phoneticPr fontId="5"/>
  </si>
  <si>
    <t>香取市簡易水道事業会計</t>
    <phoneticPr fontId="5"/>
  </si>
  <si>
    <t>法適用企業</t>
    <phoneticPr fontId="5"/>
  </si>
  <si>
    <t>香取市病院事業会計</t>
    <phoneticPr fontId="5"/>
  </si>
  <si>
    <t>香取市公共下水道事業会計</t>
    <phoneticPr fontId="5"/>
  </si>
  <si>
    <t>香取市農業集落排水事業会計</t>
    <phoneticPr fontId="5"/>
  </si>
  <si>
    <t>香取市観光事業特別会計</t>
    <phoneticPr fontId="5"/>
  </si>
  <si>
    <t>-</t>
    <phoneticPr fontId="5"/>
  </si>
  <si>
    <t>法非適用企業</t>
    <phoneticPr fontId="5"/>
  </si>
  <si>
    <t>香取市太陽光発電事業特別会計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</si>
  <si>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</si>
  <si>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</si>
  <si>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</si>
  <si>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</si>
  <si>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</si>
  <si>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</si>
  <si>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</si>
  <si>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</si>
  <si>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</si>
  <si>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</si>
  <si>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</si>
  <si>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</si>
  <si>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</si>
  <si>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</si>
  <si>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</si>
  <si>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</si>
  <si>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</si>
  <si>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</si>
  <si>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</si>
  <si>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</si>
  <si>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</si>
  <si>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</si>
  <si>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</si>
  <si>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</si>
  <si>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</si>
  <si>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</si>
  <si>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</si>
  <si>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</si>
  <si>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</si>
  <si>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</si>
  <si>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</si>
  <si>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</si>
  <si>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</si>
  <si>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</si>
  <si>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</si>
  <si>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</si>
  <si>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</si>
  <si>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</si>
  <si>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</si>
  <si>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</si>
  <si>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</si>
  <si>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</si>
  <si>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</si>
  <si>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</si>
  <si>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</si>
  <si>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</si>
  <si>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</si>
  <si>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</si>
  <si>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</si>
  <si>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</si>
  <si>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</si>
  <si>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</si>
  <si>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</si>
  <si>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</si>
  <si>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</si>
  <si>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</si>
  <si>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</si>
  <si>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</si>
  <si>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</si>
  <si>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</si>
  <si>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</si>
  <si>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</si>
  <si>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</si>
  <si>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</si>
  <si>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</si>
  <si>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</si>
  <si>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</si>
  <si>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</si>
  <si>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</si>
  <si>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香取市公共下水道事業会計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</si>
  <si>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</si>
  <si>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</si>
  <si>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香取市病院事業会計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</si>
  <si>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</si>
  <si>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</si>
  <si>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香取市水道事業会計</t>
    <phoneticPr fontId="5"/>
  </si>
  <si>
    <t>(Ｆ)</t>
    <phoneticPr fontId="5"/>
  </si>
  <si>
    <t>香取市観光事業特別会計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</si>
  <si>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</si>
  <si>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</si>
  <si>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</si>
  <si>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</si>
  <si>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</si>
  <si>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</si>
  <si>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</si>
  <si>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</si>
  <si>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</si>
  <si>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</si>
  <si>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</si>
  <si>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</si>
  <si>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</si>
  <si>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</si>
  <si>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</si>
  <si>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</si>
  <si>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</si>
  <si>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</si>
  <si>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</si>
  <si>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</si>
  <si>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</si>
  <si>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</si>
  <si>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</si>
  <si>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</si>
  <si>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</si>
  <si>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</si>
  <si>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</si>
  <si>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</si>
  <si>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</si>
  <si>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</si>
  <si>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</si>
  <si>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</si>
  <si>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</si>
  <si>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</si>
  <si>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</si>
  <si>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</si>
  <si>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</si>
  <si>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</si>
  <si>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</si>
  <si>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</si>
  <si>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</si>
  <si>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</si>
  <si>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</si>
  <si>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</si>
  <si>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</si>
  <si>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</si>
  <si>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</si>
  <si>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</si>
  <si>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</si>
  <si>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</si>
  <si>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</si>
  <si>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</si>
  <si>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</si>
  <si>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</si>
  <si>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</si>
  <si>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</si>
  <si>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</si>
  <si>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</si>
  <si>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</si>
  <si>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</si>
  <si>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</si>
  <si>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</si>
  <si>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</si>
  <si>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</si>
  <si>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</si>
  <si>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</si>
  <si>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</si>
  <si>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</si>
  <si>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</si>
  <si>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</si>
  <si>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</si>
  <si>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</si>
  <si>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</si>
  <si>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</si>
  <si>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</si>
  <si>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</si>
  <si>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</si>
  <si>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</si>
  <si>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</si>
  <si>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</si>
  <si>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</si>
  <si>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</si>
  <si>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</si>
  <si>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</si>
  <si>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10.49</t>
  </si>
  <si>
    <t>▲ 1.57</t>
  </si>
  <si>
    <t>▲ 12.47</t>
  </si>
  <si>
    <t>一般会計</t>
  </si>
  <si>
    <t>香取市水道事業会計</t>
  </si>
  <si>
    <t>香取市病院事業会計</t>
  </si>
  <si>
    <t>香取市簡易水道事業会計</t>
  </si>
  <si>
    <t>香取市国民健康保険事業特別会計</t>
  </si>
  <si>
    <t>香取市介護保険事業特別会計</t>
  </si>
  <si>
    <t>香取市公共下水道事業会計</t>
  </si>
  <si>
    <t>香取市農業集落排水事業会計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</si>
  <si>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</si>
  <si>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</si>
  <si>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</si>
  <si>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</si>
  <si>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</si>
  <si>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</si>
  <si>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</si>
  <si>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</si>
  <si>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phoneticPr fontId="5"/>
  </si>
  <si>
    <t>地域振興基金</t>
    <phoneticPr fontId="5"/>
  </si>
  <si>
    <t>生活環境向上施策推進基金</t>
    <phoneticPr fontId="5"/>
  </si>
  <si>
    <t>ふるさと香取応援基金</t>
    <phoneticPr fontId="5"/>
  </si>
  <si>
    <t>液状化対策基金</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</si>
  <si>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</si>
  <si>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</si>
  <si>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</si>
  <si>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</si>
  <si>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</si>
  <si>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</si>
  <si>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</si>
  <si>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</si>
  <si>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</si>
  <si>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</si>
  <si>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</si>
  <si>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紅小町の郷</t>
    <phoneticPr fontId="2"/>
  </si>
  <si>
    <t>成田香取エネルギー</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</si>
  <si>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</si>
  <si>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</si>
  <si>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</si>
  <si>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</si>
  <si>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</si>
  <si>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</si>
  <si>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</si>
  <si>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</si>
  <si>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</si>
  <si>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</si>
  <si>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標準税収入額等の増加など下降の要因もあるものの、主に地方債の元利償還金及びそれに係る基準財政需要額の増加など上昇の要因が上回ったため、前年度から0.3ポイント上昇した。旧合併特例事業債を活用した大型建設事業を多く実施しており、今後は既発債に係る償還額が増えていくため比率の上昇が見込まれる。
　実質公債費比率、将来負担比率ともに今後は上昇する要因が多いことから、各種事業について優先度を勘案するとともに、地方債発行額の抑制や平準化、決算上剰余金を活用した繰上償還の検討を行うなど、これまで以上に公債費の適正化に取り組んでいく必要がある。</t>
    <rPh sb="10" eb="12">
      <t>ヒョウジュン</t>
    </rPh>
    <rPh sb="12" eb="13">
      <t>ゼイ</t>
    </rPh>
    <rPh sb="13" eb="15">
      <t>シュウニュウ</t>
    </rPh>
    <rPh sb="15" eb="16">
      <t>ガク</t>
    </rPh>
    <rPh sb="16" eb="17">
      <t>トウ</t>
    </rPh>
    <rPh sb="18" eb="20">
      <t>ゾウカ</t>
    </rPh>
    <rPh sb="22" eb="24">
      <t>カコウ</t>
    </rPh>
    <rPh sb="25" eb="27">
      <t>ヨウイン</t>
    </rPh>
    <rPh sb="36" eb="39">
      <t>チホウサイ</t>
    </rPh>
    <rPh sb="40" eb="42">
      <t>ガンリ</t>
    </rPh>
    <rPh sb="42" eb="44">
      <t>ショウカン</t>
    </rPh>
    <rPh sb="44" eb="45">
      <t>キン</t>
    </rPh>
    <rPh sb="45" eb="46">
      <t>オヨ</t>
    </rPh>
    <rPh sb="50" eb="51">
      <t>カカ</t>
    </rPh>
    <rPh sb="52" eb="54">
      <t>キジュン</t>
    </rPh>
    <rPh sb="54" eb="56">
      <t>ザイセイ</t>
    </rPh>
    <rPh sb="56" eb="58">
      <t>ジュヨウ</t>
    </rPh>
    <rPh sb="58" eb="59">
      <t>ガク</t>
    </rPh>
    <rPh sb="60" eb="62">
      <t>ゾウカ</t>
    </rPh>
    <rPh sb="64" eb="66">
      <t>ジョウショウ</t>
    </rPh>
    <rPh sb="67" eb="69">
      <t>ヨウイン</t>
    </rPh>
    <rPh sb="70" eb="72">
      <t>ウワマワ</t>
    </rPh>
    <rPh sb="77" eb="80">
      <t>ゼンネンド</t>
    </rPh>
    <rPh sb="89" eb="91">
      <t>ジョウショウ</t>
    </rPh>
    <rPh sb="94" eb="95">
      <t>キュウ</t>
    </rPh>
    <rPh sb="99" eb="101">
      <t>ジギョウ</t>
    </rPh>
    <rPh sb="103" eb="105">
      <t>カツヨウ</t>
    </rPh>
    <rPh sb="107" eb="109">
      <t>オオガタ</t>
    </rPh>
    <rPh sb="109" eb="111">
      <t>ケンセツ</t>
    </rPh>
    <rPh sb="111" eb="113">
      <t>ジギョウ</t>
    </rPh>
    <rPh sb="114" eb="115">
      <t>オオ</t>
    </rPh>
    <rPh sb="116" eb="118">
      <t>ジッシ</t>
    </rPh>
    <rPh sb="123" eb="125">
      <t>コンゴ</t>
    </rPh>
    <rPh sb="126" eb="129">
      <t>キハツサイ</t>
    </rPh>
    <rPh sb="130" eb="131">
      <t>カカ</t>
    </rPh>
    <rPh sb="132" eb="134">
      <t>ショウカン</t>
    </rPh>
    <rPh sb="134" eb="135">
      <t>ガク</t>
    </rPh>
    <rPh sb="136" eb="137">
      <t>フ</t>
    </rPh>
    <rPh sb="226" eb="228">
      <t>ケッサン</t>
    </rPh>
    <rPh sb="228" eb="229">
      <t>ジョウ</t>
    </rPh>
    <rPh sb="229" eb="232">
      <t>ジョウヨキン</t>
    </rPh>
    <rPh sb="233" eb="235">
      <t>カツヨウ</t>
    </rPh>
    <rPh sb="237" eb="239">
      <t>クリアゲ</t>
    </rPh>
    <rPh sb="239" eb="241">
      <t>ショウカン</t>
    </rPh>
    <rPh sb="242" eb="244">
      <t>ケントウ</t>
    </rPh>
    <rPh sb="245" eb="246">
      <t>オコナ</t>
    </rPh>
    <rPh sb="254" eb="256">
      <t>イジョウ</t>
    </rPh>
    <rPh sb="257" eb="260">
      <t>コウサイヒ</t>
    </rPh>
    <rPh sb="261" eb="264">
      <t>テキセイカ</t>
    </rPh>
    <rPh sb="265" eb="266">
      <t>ト</t>
    </rPh>
    <rPh sb="267" eb="268">
      <t>ク</t>
    </rPh>
    <rPh sb="272" eb="274">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</si>
  <si>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</si>
  <si>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</si>
  <si>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</si>
  <si>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将来負担比率は、地方債残高が減少したことや公営企業繰入見込額が減少したことなどにより大きく改善したが、依然として類似団体平均を超えている。一方で、 施設の老朽化が進んでいる状況にあることから、施設の集約化や老朽化対策等を講じており、有形固定資産減価償却率は類団平均を下回っている。
　将来負担比率の上昇を抑制しながら、公共施設等総合管理計画や個別施設計画に基づき、早期に公共施設総量の削減に努める必要がある。
</t>
    <rPh sb="9" eb="12">
      <t>チホウサイ</t>
    </rPh>
    <rPh sb="12" eb="14">
      <t>ザンダカ</t>
    </rPh>
    <rPh sb="15" eb="17">
      <t>ゲンショウ</t>
    </rPh>
    <rPh sb="22" eb="24">
      <t>コウエイ</t>
    </rPh>
    <rPh sb="24" eb="26">
      <t>キギョウ</t>
    </rPh>
    <rPh sb="26" eb="28">
      <t>クリイレ</t>
    </rPh>
    <rPh sb="28" eb="30">
      <t>ミコミ</t>
    </rPh>
    <rPh sb="30" eb="31">
      <t>ガク</t>
    </rPh>
    <rPh sb="32" eb="34">
      <t>ゲンショウ</t>
    </rPh>
    <rPh sb="43" eb="44">
      <t>オオ</t>
    </rPh>
    <rPh sb="46" eb="48">
      <t>カイゼン</t>
    </rPh>
    <rPh sb="57" eb="59">
      <t>ルイジ</t>
    </rPh>
    <rPh sb="59" eb="61">
      <t>ダンタイ</t>
    </rPh>
    <rPh sb="70" eb="72">
      <t>イッポウ</t>
    </rPh>
    <rPh sb="97" eb="99">
      <t>シセツ</t>
    </rPh>
    <rPh sb="100" eb="103">
      <t>シュウヤクカ</t>
    </rPh>
    <rPh sb="104" eb="107">
      <t>ロウキュウカ</t>
    </rPh>
    <rPh sb="107" eb="109">
      <t>タイサク</t>
    </rPh>
    <rPh sb="109" eb="110">
      <t>トウ</t>
    </rPh>
    <rPh sb="111" eb="112">
      <t>コウ</t>
    </rPh>
    <rPh sb="117" eb="119">
      <t>ユウケイ</t>
    </rPh>
    <rPh sb="119" eb="121">
      <t>コテイ</t>
    </rPh>
    <rPh sb="121" eb="123">
      <t>シサン</t>
    </rPh>
    <rPh sb="123" eb="125">
      <t>ゲンカ</t>
    </rPh>
    <rPh sb="125" eb="127">
      <t>ショウキャク</t>
    </rPh>
    <rPh sb="127" eb="128">
      <t>リツ</t>
    </rPh>
    <rPh sb="129" eb="130">
      <t>ルイ</t>
    </rPh>
    <rPh sb="130" eb="131">
      <t>ダン</t>
    </rPh>
    <rPh sb="131" eb="133">
      <t>ヘイキン</t>
    </rPh>
    <rPh sb="134" eb="136">
      <t>シタマワ</t>
    </rPh>
    <rPh sb="143" eb="145">
      <t>ショウライ</t>
    </rPh>
    <rPh sb="145" eb="147">
      <t>フタン</t>
    </rPh>
    <rPh sb="147" eb="149">
      <t>ヒリツ</t>
    </rPh>
    <rPh sb="150" eb="152">
      <t>ジョウショウ</t>
    </rPh>
    <rPh sb="153" eb="155">
      <t>ヨクセイ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</si>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</sst>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0140-46A8-929E-2B88227C6B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81049</c:v>
                </c:pt>
                <c:pt idx="1">
                  <c:v>64770</c:v>
                </c:pt>
                <c:pt idx="2">
                  <c:v>101408</c:v>
                </c:pt>
                <c:pt idx="3">
                  <c:v>41501</c:v>
                </c:pt>
                <c:pt idx="4">
                  <c:v>35862</c:v>
                </c:pt>
              </c:numCache>
            </c:numRef>
          </c:val>
          <c:smooth val="0"/>
          <c:extLst>
            <c:ext xmlns:c16="http://schemas.microsoft.com/office/drawing/2014/chart" uri="{C3380CC4-5D6E-409C-BE32-E72D297353CC}">
              <c16:uniqueId val="{00000001-0140-46A8-929E-2B88227C6B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10.75</c:v>
                </c:pt>
                <c:pt idx="1">
                  <c:v>8.25</c:v>
                </c:pt>
                <c:pt idx="2">
                  <c:v>12.02</c:v>
                </c:pt>
                <c:pt idx="3">
                  <c:v>9.58</c:v>
                </c:pt>
                <c:pt idx="4">
                  <c:v>13.86</c:v>
                </c:pt>
              </c:numCache>
            </c:numRef>
          </c:val>
          <c:extLst>
            <c:ext xmlns:c16="http://schemas.microsoft.com/office/drawing/2014/chart" uri="{C3380CC4-5D6E-409C-BE32-E72D297353CC}">
              <c16:uniqueId val="{00000000-4695-4926-9B43-4B2E5348C5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46.94</c:v>
                </c:pt>
                <c:pt idx="1">
                  <c:v>34.83</c:v>
                </c:pt>
                <c:pt idx="2">
                  <c:v>33.28</c:v>
                </c:pt>
                <c:pt idx="3">
                  <c:v>31.18</c:v>
                </c:pt>
                <c:pt idx="4">
                  <c:v>30.33</c:v>
                </c:pt>
              </c:numCache>
            </c:numRef>
          </c:val>
          <c:extLst>
            <c:ext xmlns:c16="http://schemas.microsoft.com/office/drawing/2014/chart" uri="{C3380CC4-5D6E-409C-BE32-E72D297353CC}">
              <c16:uniqueId val="{00000001-4695-4926-9B43-4B2E5348C5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1.71</c:v>
                </c:pt>
                <c:pt idx="1">
                  <c:v>-10.49</c:v>
                </c:pt>
                <c:pt idx="2">
                  <c:v>-1.57</c:v>
                </c:pt>
                <c:pt idx="3">
                  <c:v>-12.47</c:v>
                </c:pt>
                <c:pt idx="4">
                  <c:v>-1.57</c:v>
                </c:pt>
              </c:numCache>
            </c:numRef>
          </c:val>
          <c:smooth val="0"/>
          <c:extLst>
            <c:ext xmlns:c16="http://schemas.microsoft.com/office/drawing/2014/chart" uri="{C3380CC4-5D6E-409C-BE32-E72D297353CC}">
              <c16:uniqueId val="{00000002-4695-4926-9B43-4B2E5348C5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0.1</c:v>
                </c:pt>
                <c:pt idx="4">
                  <c:v>#N/A</c:v>
                </c:pt>
                <c:pt idx="5">
                  <c:v>0.41</c:v>
                </c:pt>
                <c:pt idx="6">
                  <c:v>#N/A</c:v>
                </c:pt>
                <c:pt idx="7">
                  <c:v>0.09</c:v>
                </c:pt>
                <c:pt idx="8">
                  <c:v>#N/A</c:v>
                </c:pt>
                <c:pt idx="9">
                  <c:v>0.04</c:v>
                </c:pt>
              </c:numCache>
            </c:numRef>
          </c:val>
          <c:extLst>
            <c:ext xmlns:c16="http://schemas.microsoft.com/office/drawing/2014/chart" uri="{C3380CC4-5D6E-409C-BE32-E72D297353CC}">
              <c16:uniqueId val="{00000000-9EA4-4939-9404-8F262A58B4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A4-4939-9404-8F262A58B4BA}"/>
            </c:ext>
          </c:extLst>
        </c:ser>
        <c:ser>
          <c:idx val="2"/>
          <c:order val="2"/>
          <c:tx>
            <c:strRef>
              <c:f>データシート!$A$29</c:f>
              <c:strCache>
                <c:ptCount val="1"/>
                <c:pt idx="0">
                  <c:v>香取市農業集落排水事業会計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0.08</c:v>
                </c:pt>
                <c:pt idx="8">
                  <c:v>#N/A</c:v>
                </c:pt>
                <c:pt idx="9">
                  <c:v>0.06</c:v>
                </c:pt>
              </c:numCache>
            </c:numRef>
          </c:val>
          <c:extLst>
            <c:ext xmlns:c16="http://schemas.microsoft.com/office/drawing/2014/chart" uri="{C3380CC4-5D6E-409C-BE32-E72D297353CC}">
              <c16:uniqueId val="{00000002-9EA4-4939-9404-8F262A58B4BA}"/>
            </c:ext>
          </c:extLst>
        </c:ser>
        <c:ser>
          <c:idx val="3"/>
          <c:order val="3"/>
          <c:tx>
            <c:strRef>
              <c:f>データシート!$A$30</c:f>
              <c:strCache>
                <c:ptCount val="1"/>
                <c:pt idx="0">
                  <c:v>香取市公共下水道事業会計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0.28999999999999998</c:v>
                </c:pt>
                <c:pt idx="8">
                  <c:v>#N/A</c:v>
                </c:pt>
                <c:pt idx="9">
                  <c:v>0.28000000000000003</c:v>
                </c:pt>
              </c:numCache>
            </c:numRef>
          </c:val>
          <c:extLst>
            <c:ext xmlns:c16="http://schemas.microsoft.com/office/drawing/2014/chart" uri="{C3380CC4-5D6E-409C-BE32-E72D297353CC}">
              <c16:uniqueId val="{00000003-9EA4-4939-9404-8F262A58B4BA}"/>
            </c:ext>
          </c:extLst>
        </c:ser>
        <c:ser>
          <c:idx val="4"/>
          <c:order val="4"/>
          <c:tx>
            <c:strRef>
              <c:f>データシート!$A$31</c:f>
              <c:strCache>
                <c:ptCount val="1"/>
                <c:pt idx="0">
                  <c:v>香取市介護保険事業特別会計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1.84</c:v>
                </c:pt>
                <c:pt idx="2">
                  <c:v>#N/A</c:v>
                </c:pt>
                <c:pt idx="3">
                  <c:v>1.67</c:v>
                </c:pt>
                <c:pt idx="4">
                  <c:v>#N/A</c:v>
                </c:pt>
                <c:pt idx="5">
                  <c:v>1.54</c:v>
                </c:pt>
                <c:pt idx="6">
                  <c:v>#N/A</c:v>
                </c:pt>
                <c:pt idx="7">
                  <c:v>0.34</c:v>
                </c:pt>
                <c:pt idx="8">
                  <c:v>#N/A</c:v>
                </c:pt>
                <c:pt idx="9">
                  <c:v>0.88</c:v>
                </c:pt>
              </c:numCache>
            </c:numRef>
          </c:val>
          <c:extLst>
            <c:ext xmlns:c16="http://schemas.microsoft.com/office/drawing/2014/chart" uri="{C3380CC4-5D6E-409C-BE32-E72D297353CC}">
              <c16:uniqueId val="{00000004-9EA4-4939-9404-8F262A58B4BA}"/>
            </c:ext>
          </c:extLst>
        </c:ser>
        <c:ser>
          <c:idx val="5"/>
          <c:order val="5"/>
          <c:tx>
            <c:strRef>
              <c:f>データシート!$A$32</c:f>
              <c:strCache>
                <c:ptCount val="1"/>
                <c:pt idx="0">
                  <c:v>香取市国民健康保険事業特別会計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2.37</c:v>
                </c:pt>
                <c:pt idx="2">
                  <c:v>#N/A</c:v>
                </c:pt>
                <c:pt idx="3">
                  <c:v>3.61</c:v>
                </c:pt>
                <c:pt idx="4">
                  <c:v>#N/A</c:v>
                </c:pt>
                <c:pt idx="5">
                  <c:v>2.02</c:v>
                </c:pt>
                <c:pt idx="6">
                  <c:v>#N/A</c:v>
                </c:pt>
                <c:pt idx="7">
                  <c:v>1.4</c:v>
                </c:pt>
                <c:pt idx="8">
                  <c:v>#N/A</c:v>
                </c:pt>
                <c:pt idx="9">
                  <c:v>1.39</c:v>
                </c:pt>
              </c:numCache>
            </c:numRef>
          </c:val>
          <c:extLst>
            <c:ext xmlns:c16="http://schemas.microsoft.com/office/drawing/2014/chart" uri="{C3380CC4-5D6E-409C-BE32-E72D297353CC}">
              <c16:uniqueId val="{00000005-9EA4-4939-9404-8F262A58B4BA}"/>
            </c:ext>
          </c:extLst>
        </c:ser>
        <c:ser>
          <c:idx val="6"/>
          <c:order val="6"/>
          <c:tx>
            <c:strRef>
              <c:f>データシート!$A$33</c:f>
              <c:strCache>
                <c:ptCount val="1"/>
                <c:pt idx="0">
                  <c:v>香取市簡易水道事業会計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2.19</c:v>
                </c:pt>
                <c:pt idx="2">
                  <c:v>#N/A</c:v>
                </c:pt>
                <c:pt idx="3">
                  <c:v>2.2999999999999998</c:v>
                </c:pt>
                <c:pt idx="4">
                  <c:v>#N/A</c:v>
                </c:pt>
                <c:pt idx="5">
                  <c:v>2.4900000000000002</c:v>
                </c:pt>
                <c:pt idx="6">
                  <c:v>#N/A</c:v>
                </c:pt>
                <c:pt idx="7">
                  <c:v>2.7</c:v>
                </c:pt>
                <c:pt idx="8">
                  <c:v>#N/A</c:v>
                </c:pt>
                <c:pt idx="9">
                  <c:v>2.73</c:v>
                </c:pt>
              </c:numCache>
            </c:numRef>
          </c:val>
          <c:extLst>
            <c:ext xmlns:c16="http://schemas.microsoft.com/office/drawing/2014/chart" uri="{C3380CC4-5D6E-409C-BE32-E72D297353CC}">
              <c16:uniqueId val="{00000006-9EA4-4939-9404-8F262A58B4BA}"/>
            </c:ext>
          </c:extLst>
        </c:ser>
        <c:ser>
          <c:idx val="7"/>
          <c:order val="7"/>
          <c:tx>
            <c:strRef>
              <c:f>データシート!$A$34</c:f>
              <c:strCache>
                <c:ptCount val="1"/>
                <c:pt idx="0">
                  <c:v>香取市病院事業会計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4.99</c:v>
                </c:pt>
                <c:pt idx="8">
                  <c:v>#N/A</c:v>
                </c:pt>
                <c:pt idx="9">
                  <c:v>5.33</c:v>
                </c:pt>
              </c:numCache>
            </c:numRef>
          </c:val>
          <c:extLst>
            <c:ext xmlns:c16="http://schemas.microsoft.com/office/drawing/2014/chart" uri="{C3380CC4-5D6E-409C-BE32-E72D297353CC}">
              <c16:uniqueId val="{00000007-9EA4-4939-9404-8F262A58B4BA}"/>
            </c:ext>
          </c:extLst>
        </c:ser>
        <c:ser>
          <c:idx val="8"/>
          <c:order val="8"/>
          <c:tx>
            <c:strRef>
              <c:f>データシート!$A$35</c:f>
              <c:strCache>
                <c:ptCount val="1"/>
                <c:pt idx="0">
                  <c:v>香取市水道事業会計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3.54</c:v>
                </c:pt>
                <c:pt idx="2">
                  <c:v>#N/A</c:v>
                </c:pt>
                <c:pt idx="3">
                  <c:v>4.43</c:v>
                </c:pt>
                <c:pt idx="4">
                  <c:v>#N/A</c:v>
                </c:pt>
                <c:pt idx="5">
                  <c:v>5.53</c:v>
                </c:pt>
                <c:pt idx="6">
                  <c:v>#N/A</c:v>
                </c:pt>
                <c:pt idx="7">
                  <c:v>7.5</c:v>
                </c:pt>
                <c:pt idx="8">
                  <c:v>#N/A</c:v>
                </c:pt>
                <c:pt idx="9">
                  <c:v>7.86</c:v>
                </c:pt>
              </c:numCache>
            </c:numRef>
          </c:val>
          <c:extLst>
            <c:ext xmlns:c16="http://schemas.microsoft.com/office/drawing/2014/chart" uri="{C3380CC4-5D6E-409C-BE32-E72D297353CC}">
              <c16:uniqueId val="{00000008-9EA4-4939-9404-8F262A58B4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10.75</c:v>
                </c:pt>
                <c:pt idx="2">
                  <c:v>#N/A</c:v>
                </c:pt>
                <c:pt idx="3">
                  <c:v>8.25</c:v>
                </c:pt>
                <c:pt idx="4">
                  <c:v>#N/A</c:v>
                </c:pt>
                <c:pt idx="5">
                  <c:v>11.7</c:v>
                </c:pt>
                <c:pt idx="6">
                  <c:v>#N/A</c:v>
                </c:pt>
                <c:pt idx="7">
                  <c:v>9.57</c:v>
                </c:pt>
                <c:pt idx="8">
                  <c:v>#N/A</c:v>
                </c:pt>
                <c:pt idx="9">
                  <c:v>13.85</c:v>
                </c:pt>
              </c:numCache>
            </c:numRef>
          </c:val>
          <c:extLst>
            <c:ext xmlns:c16="http://schemas.microsoft.com/office/drawing/2014/chart" uri="{C3380CC4-5D6E-409C-BE32-E72D297353CC}">
              <c16:uniqueId val="{00000009-9EA4-4939-9404-8F262A58B4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2624</c:v>
                </c:pt>
                <c:pt idx="5">
                  <c:v>2818</c:v>
                </c:pt>
                <c:pt idx="8">
                  <c:v>2956</c:v>
                </c:pt>
                <c:pt idx="11">
                  <c:v>3111</c:v>
                </c:pt>
                <c:pt idx="14">
                  <c:v>3229</c:v>
                </c:pt>
              </c:numCache>
            </c:numRef>
          </c:val>
          <c:extLst>
            <c:ext xmlns:c16="http://schemas.microsoft.com/office/drawing/2014/chart" uri="{C3380CC4-5D6E-409C-BE32-E72D297353CC}">
              <c16:uniqueId val="{00000000-B841-479B-B5C4-827B03EB53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41-479B-B5C4-827B03EB53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c:v>
                </c:pt>
                <c:pt idx="3">
                  <c:v>35</c:v>
                </c:pt>
                <c:pt idx="6">
                  <c:v>35</c:v>
                </c:pt>
                <c:pt idx="9">
                  <c:v>37</c:v>
                </c:pt>
                <c:pt idx="12">
                  <c:v>38</c:v>
                </c:pt>
              </c:numCache>
            </c:numRef>
          </c:val>
          <c:extLst>
            <c:ext xmlns:c16="http://schemas.microsoft.com/office/drawing/2014/chart" uri="{C3380CC4-5D6E-409C-BE32-E72D297353CC}">
              <c16:uniqueId val="{00000002-B841-479B-B5C4-827B03EB53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315</c:v>
                </c:pt>
                <c:pt idx="3">
                  <c:v>291</c:v>
                </c:pt>
                <c:pt idx="6">
                  <c:v>279</c:v>
                </c:pt>
                <c:pt idx="9">
                  <c:v>238</c:v>
                </c:pt>
                <c:pt idx="12">
                  <c:v>149</c:v>
                </c:pt>
              </c:numCache>
            </c:numRef>
          </c:val>
          <c:extLst>
            <c:ext xmlns:c16="http://schemas.microsoft.com/office/drawing/2014/chart" uri="{C3380CC4-5D6E-409C-BE32-E72D297353CC}">
              <c16:uniqueId val="{00000003-B841-479B-B5C4-827B03EB53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987</c:v>
                </c:pt>
                <c:pt idx="3">
                  <c:v>999</c:v>
                </c:pt>
                <c:pt idx="6">
                  <c:v>913</c:v>
                </c:pt>
                <c:pt idx="9">
                  <c:v>817</c:v>
                </c:pt>
                <c:pt idx="12">
                  <c:v>828</c:v>
                </c:pt>
              </c:numCache>
            </c:numRef>
          </c:val>
          <c:extLst>
            <c:ext xmlns:c16="http://schemas.microsoft.com/office/drawing/2014/chart" uri="{C3380CC4-5D6E-409C-BE32-E72D297353CC}">
              <c16:uniqueId val="{00000004-B841-479B-B5C4-827B03EB53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41-479B-B5C4-827B03EB53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41-479B-B5C4-827B03EB53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2730</c:v>
                </c:pt>
                <c:pt idx="3">
                  <c:v>2835</c:v>
                </c:pt>
                <c:pt idx="6">
                  <c:v>3116</c:v>
                </c:pt>
                <c:pt idx="9">
                  <c:v>3433</c:v>
                </c:pt>
                <c:pt idx="12">
                  <c:v>3728</c:v>
                </c:pt>
              </c:numCache>
            </c:numRef>
          </c:val>
          <c:extLst>
            <c:ext xmlns:c16="http://schemas.microsoft.com/office/drawing/2014/chart" uri="{C3380CC4-5D6E-409C-BE32-E72D297353CC}">
              <c16:uniqueId val="{00000007-B841-479B-B5C4-827B03EB53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1443</c:v>
                </c:pt>
                <c:pt idx="2">
                  <c:v>#N/A</c:v>
                </c:pt>
                <c:pt idx="3">
                  <c:v>#N/A</c:v>
                </c:pt>
                <c:pt idx="4">
                  <c:v>1342</c:v>
                </c:pt>
                <c:pt idx="5">
                  <c:v>#N/A</c:v>
                </c:pt>
                <c:pt idx="6">
                  <c:v>#N/A</c:v>
                </c:pt>
                <c:pt idx="7">
                  <c:v>1387</c:v>
                </c:pt>
                <c:pt idx="8">
                  <c:v>#N/A</c:v>
                </c:pt>
                <c:pt idx="9">
                  <c:v>#N/A</c:v>
                </c:pt>
                <c:pt idx="10">
                  <c:v>1414</c:v>
                </c:pt>
                <c:pt idx="11">
                  <c:v>#N/A</c:v>
                </c:pt>
                <c:pt idx="12">
                  <c:v>#N/A</c:v>
                </c:pt>
                <c:pt idx="13">
                  <c:v>1514</c:v>
                </c:pt>
                <c:pt idx="14">
                  <c:v>#N/A</c:v>
                </c:pt>
              </c:numCache>
            </c:numRef>
          </c:val>
          <c:smooth val="0"/>
          <c:extLst>
            <c:ext xmlns:c16="http://schemas.microsoft.com/office/drawing/2014/chart" uri="{C3380CC4-5D6E-409C-BE32-E72D297353CC}">
              <c16:uniqueId val="{00000008-B841-479B-B5C4-827B03EB53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36690</c:v>
                </c:pt>
                <c:pt idx="5">
                  <c:v>37173</c:v>
                </c:pt>
                <c:pt idx="8">
                  <c:v>39497</c:v>
                </c:pt>
                <c:pt idx="11">
                  <c:v>39537</c:v>
                </c:pt>
                <c:pt idx="14">
                  <c:v>39014</c:v>
                </c:pt>
              </c:numCache>
            </c:numRef>
          </c:val>
          <c:extLst>
            <c:ext xmlns:c16="http://schemas.microsoft.com/office/drawing/2014/chart" uri="{C3380CC4-5D6E-409C-BE32-E72D297353CC}">
              <c16:uniqueId val="{00000000-04F5-4B05-B3C4-8C5CDC3900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1377</c:v>
                </c:pt>
                <c:pt idx="5">
                  <c:v>1382</c:v>
                </c:pt>
                <c:pt idx="8">
                  <c:v>1515</c:v>
                </c:pt>
                <c:pt idx="11">
                  <c:v>1740</c:v>
                </c:pt>
                <c:pt idx="14">
                  <c:v>1553</c:v>
                </c:pt>
              </c:numCache>
            </c:numRef>
          </c:val>
          <c:extLst>
            <c:ext xmlns:c16="http://schemas.microsoft.com/office/drawing/2014/chart" uri="{C3380CC4-5D6E-409C-BE32-E72D297353CC}">
              <c16:uniqueId val="{00000001-04F5-4B05-B3C4-8C5CDC3900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11812</c:v>
                </c:pt>
                <c:pt idx="5">
                  <c:v>11862</c:v>
                </c:pt>
                <c:pt idx="8">
                  <c:v>12153</c:v>
                </c:pt>
                <c:pt idx="11">
                  <c:v>12206</c:v>
                </c:pt>
                <c:pt idx="14">
                  <c:v>12312</c:v>
                </c:pt>
              </c:numCache>
            </c:numRef>
          </c:val>
          <c:extLst>
            <c:ext xmlns:c16="http://schemas.microsoft.com/office/drawing/2014/chart" uri="{C3380CC4-5D6E-409C-BE32-E72D297353CC}">
              <c16:uniqueId val="{00000002-04F5-4B05-B3C4-8C5CDC3900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F5-4B05-B3C4-8C5CDC3900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F5-4B05-B3C4-8C5CDC3900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04F5-4B05-B3C4-8C5CDC3900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8780</c:v>
                </c:pt>
                <c:pt idx="3">
                  <c:v>8586</c:v>
                </c:pt>
                <c:pt idx="6">
                  <c:v>7858</c:v>
                </c:pt>
                <c:pt idx="9">
                  <c:v>6165</c:v>
                </c:pt>
                <c:pt idx="12">
                  <c:v>5835</c:v>
                </c:pt>
              </c:numCache>
            </c:numRef>
          </c:val>
          <c:extLst>
            <c:ext xmlns:c16="http://schemas.microsoft.com/office/drawing/2014/chart" uri="{C3380CC4-5D6E-409C-BE32-E72D297353CC}">
              <c16:uniqueId val="{00000006-04F5-4B05-B3C4-8C5CDC3900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1180</c:v>
                </c:pt>
                <c:pt idx="3">
                  <c:v>1165</c:v>
                </c:pt>
                <c:pt idx="6">
                  <c:v>3043</c:v>
                </c:pt>
                <c:pt idx="9">
                  <c:v>516</c:v>
                </c:pt>
                <c:pt idx="12">
                  <c:v>432</c:v>
                </c:pt>
              </c:numCache>
            </c:numRef>
          </c:val>
          <c:extLst>
            <c:ext xmlns:c16="http://schemas.microsoft.com/office/drawing/2014/chart" uri="{C3380CC4-5D6E-409C-BE32-E72D297353CC}">
              <c16:uniqueId val="{00000007-04F5-4B05-B3C4-8C5CDC3900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9117</c:v>
                </c:pt>
                <c:pt idx="3">
                  <c:v>9695</c:v>
                </c:pt>
                <c:pt idx="6">
                  <c:v>9749</c:v>
                </c:pt>
                <c:pt idx="9">
                  <c:v>12626</c:v>
                </c:pt>
                <c:pt idx="12">
                  <c:v>11675</c:v>
                </c:pt>
              </c:numCache>
            </c:numRef>
          </c:val>
          <c:extLst>
            <c:ext xmlns:c16="http://schemas.microsoft.com/office/drawing/2014/chart" uri="{C3380CC4-5D6E-409C-BE32-E72D297353CC}">
              <c16:uniqueId val="{00000008-04F5-4B05-B3C4-8C5CDC3900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281</c:v>
                </c:pt>
                <c:pt idx="3">
                  <c:v>242</c:v>
                </c:pt>
                <c:pt idx="6">
                  <c:v>206</c:v>
                </c:pt>
                <c:pt idx="9">
                  <c:v>178</c:v>
                </c:pt>
                <c:pt idx="12">
                  <c:v>146</c:v>
                </c:pt>
              </c:numCache>
            </c:numRef>
          </c:val>
          <c:extLst>
            <c:ext xmlns:c16="http://schemas.microsoft.com/office/drawing/2014/chart" uri="{C3380CC4-5D6E-409C-BE32-E72D297353CC}">
              <c16:uniqueId val="{00000009-04F5-4B05-B3C4-8C5CDC3900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39869</c:v>
                </c:pt>
                <c:pt idx="3">
                  <c:v>40068</c:v>
                </c:pt>
                <c:pt idx="6">
                  <c:v>43091</c:v>
                </c:pt>
                <c:pt idx="9">
                  <c:v>42802</c:v>
                </c:pt>
                <c:pt idx="12">
                  <c:v>41265</c:v>
                </c:pt>
              </c:numCache>
            </c:numRef>
          </c:val>
          <c:extLst>
            <c:ext xmlns:c16="http://schemas.microsoft.com/office/drawing/2014/chart" uri="{C3380CC4-5D6E-409C-BE32-E72D297353CC}">
              <c16:uniqueId val="{0000000A-04F5-4B05-B3C4-8C5CDC3900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9350</c:v>
                </c:pt>
                <c:pt idx="2">
                  <c:v>#N/A</c:v>
                </c:pt>
                <c:pt idx="3">
                  <c:v>#N/A</c:v>
                </c:pt>
                <c:pt idx="4">
                  <c:v>9338</c:v>
                </c:pt>
                <c:pt idx="5">
                  <c:v>#N/A</c:v>
                </c:pt>
                <c:pt idx="6">
                  <c:v>#N/A</c:v>
                </c:pt>
                <c:pt idx="7">
                  <c:v>10782</c:v>
                </c:pt>
                <c:pt idx="8">
                  <c:v>#N/A</c:v>
                </c:pt>
                <c:pt idx="9">
                  <c:v>#N/A</c:v>
                </c:pt>
                <c:pt idx="10">
                  <c:v>8803</c:v>
                </c:pt>
                <c:pt idx="11">
                  <c:v>#N/A</c:v>
                </c:pt>
                <c:pt idx="12">
                  <c:v>#N/A</c:v>
                </c:pt>
                <c:pt idx="13">
                  <c:v>6476</c:v>
                </c:pt>
                <c:pt idx="14">
                  <c:v>#N/A</c:v>
                </c:pt>
              </c:numCache>
            </c:numRef>
          </c:val>
          <c:smooth val="0"/>
          <c:extLst>
            <c:ext xmlns:c16="http://schemas.microsoft.com/office/drawing/2014/chart" uri="{C3380CC4-5D6E-409C-BE32-E72D297353CC}">
              <c16:uniqueId val="{0000000B-04F5-4B05-B3C4-8C5CDC3900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6554</c:v>
                </c:pt>
                <c:pt idx="1">
                  <c:v>6161</c:v>
                </c:pt>
                <c:pt idx="2">
                  <c:v>6167</c:v>
                </c:pt>
              </c:numCache>
            </c:numRef>
          </c:val>
          <c:extLst>
            <c:ext xmlns:c16="http://schemas.microsoft.com/office/drawing/2014/chart" uri="{C3380CC4-5D6E-409C-BE32-E72D297353CC}">
              <c16:uniqueId val="{00000000-816D-4C83-AE61-A720E9BE9D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1009</c:v>
                </c:pt>
                <c:pt idx="1">
                  <c:v>1009</c:v>
                </c:pt>
                <c:pt idx="2">
                  <c:v>1010</c:v>
                </c:pt>
              </c:numCache>
            </c:numRef>
          </c:val>
          <c:extLst>
            <c:ext xmlns:c16="http://schemas.microsoft.com/office/drawing/2014/chart" uri="{C3380CC4-5D6E-409C-BE32-E72D297353CC}">
              <c16:uniqueId val="{00000001-816D-4C83-AE61-A720E9BE9D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6288</c:v>
                </c:pt>
                <c:pt idx="1">
                  <c:v>6236</c:v>
                </c:pt>
                <c:pt idx="2">
                  <c:v>6154</c:v>
                </c:pt>
              </c:numCache>
            </c:numRef>
          </c:val>
          <c:extLst>
            <c:ext xmlns:c16="http://schemas.microsoft.com/office/drawing/2014/chart" uri="{C3380CC4-5D6E-409C-BE32-E72D297353CC}">
              <c16:uniqueId val="{00000002-816D-4C83-AE61-A720E9BE9D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033290812203316E-3"/>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{CC2A59C7-513B-4B15-AB1D-43B27BD6816D}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D2-46E4-A1AC-DE9E2033D3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{8E468A64-0528-430D-B044-8C7829C6F0F6}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D2-46E4-A1AC-DE9E2033D3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{F5361182-BABB-4583-8BD8-D42C3BF7B09F}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D2-46E4-A1AC-DE9E2033D3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{3CEE0878-55FF-414D-A401-870F5117935A}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D2-46E4-A1AC-DE9E2033D3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{490EE8DF-2228-40A4-A76B-5C3ACE10885B}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D2-46E4-A1AC-DE9E2033D31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{6DA27A17-239A-4925-8DEB-BF1FE3961C62}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D2-46E4-A1AC-DE9E2033D31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{07655175-F408-4B06-8296-E6730A736D20}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D2-46E4-A1AC-DE9E2033D318}"/>
                </c:ext>
              </c:extLst>
            </c:dLbl>
            <c:dLbl>
              <c:idx val="24"/>
              <c:layout>
                <c:manualLayout>
                  <c:x val="0"/>
                  <c:y val="-4.0332908122033984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{E08A1088-15DB-46BA-AAA0-97057DE6B27F}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D2-46E4-A1AC-DE9E2033D31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{2A0DDE48-9FBB-43B5-B778-25D0F3862BB7}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D2-46E4-A1AC-DE9E2033D3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52.9</c:v>
                </c:pt>
                <c:pt idx="16">
                  <c:v>52.3</c:v>
                </c:pt>
                <c:pt idx="24">
                  <c:v>51.7</c:v>
                </c:pt>
                <c:pt idx="32">
                  <c:v>53</c:v>
                </c:pt>
              </c:numCache>
            </c:numRef>
          </c:xVal>
          <c:yVal>
            <c:numRef>
              <c:f>公会計指標分析・財政指標組合せ分析表!$BP$51:$DC$51</c:f>
              <c:numCache>
                <c:formatCode>#,##0.0;"▲ "#,##0.0</c:formatCode>
                <c:ptCount val="40"/>
                <c:pt idx="0">
                  <c:v>54.6</c:v>
                </c:pt>
                <c:pt idx="8">
                  <c:v>55.2</c:v>
                </c:pt>
                <c:pt idx="16">
                  <c:v>63.7</c:v>
                </c:pt>
                <c:pt idx="24">
                  <c:v>52.2</c:v>
                </c:pt>
                <c:pt idx="32">
                  <c:v>37.5</c:v>
                </c:pt>
              </c:numCache>
            </c:numRef>
          </c:yVal>
          <c:smooth val="0"/>
          <c:extLst>
            <c:ext xmlns:c16="http://schemas.microsoft.com/office/drawing/2014/chart" uri="{C3380CC4-5D6E-409C-BE32-E72D297353CC}">
              <c16:uniqueId val="{00000009-09D2-46E4-A1AC-DE9E2033D3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{01E38D36-D60D-4605-90F5-EEACB2824199}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D2-46E4-A1AC-DE9E2033D3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{7AEF5474-806D-4186-8F15-6D84182DF34E}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D2-46E4-A1AC-DE9E2033D3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{5BCF0873-2A43-4F9E-B3C4-67587F820BA9}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D2-46E4-A1AC-DE9E2033D3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{604CAC23-4EFF-473A-831B-980CBD43E529}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D2-46E4-A1AC-DE9E2033D3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{F0A42656-6A7A-42E9-8B4A-881CDAF437A3}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D2-46E4-A1AC-DE9E2033D31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{1CAF3FBA-580E-4F4C-8FA0-177E7A3EB929}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D2-46E4-A1AC-DE9E2033D318}"/>
                </c:ext>
              </c:extLst>
            </c:dLbl>
            <c:dLbl>
              <c:idx val="16"/>
              <c:layout>
                <c:manualLayout>
                  <c:x val="-3.129453022820743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{A02E9474-1674-4A59-A7C2-C759431B52AC}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D2-46E4-A1AC-DE9E2033D318}"/>
                </c:ext>
              </c:extLst>
            </c:dLbl>
            <c:dLbl>
              <c:idx val="24"/>
              <c:layout>
                <c:manualLayout>
                  <c:x val="-3.28664208915991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{5005A76B-1D77-4219-946D-F26BF5DE8AED}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D2-46E4-A1AC-DE9E2033D31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{BAD6A62B-E93A-401A-8624-06425900A518}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D2-46E4-A1AC-DE9E2033D3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09D2-46E4-A1AC-DE9E2033D318}"/>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{F877DF22-1010-4AC2-9F44-DC8A39AFE2BB}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E30-42F3-B12A-3F57EEE060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{D0598BA9-D2AC-4FA8-A0D3-FAB02393F2EA}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30-42F3-B12A-3F57EEE060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{A0B92CBD-F07A-47A6-9EA0-139A3576C6BC}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30-42F3-B12A-3F57EEE060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{BB37F5D6-09F5-454C-A35F-B2969ACA31AC}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30-42F3-B12A-3F57EEE060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{37AEFF8A-5D51-46E2-82EB-27F8B4A0B9C7}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30-42F3-B12A-3F57EEE060C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{ACCD0E55-A336-4BF9-B8B6-AE858ECEA18E}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E30-42F3-B12A-3F57EEE060C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{31A9C9BF-1F40-4DCC-9D5C-F6DDDDA63BA7}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E30-42F3-B12A-3F57EEE060C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{2D8ABA99-6683-4DBA-AB65-F93F3C2CCAA7}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E30-42F3-B12A-3F57EEE060C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{44789F72-2BE7-4331-808F-A22B1A74C828}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E30-42F3-B12A-3F57EEE060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8.5</c:v>
                </c:pt>
                <c:pt idx="16">
                  <c:v>8.1</c:v>
                </c:pt>
                <c:pt idx="24">
                  <c:v>8.1</c:v>
                </c:pt>
                <c:pt idx="32">
                  <c:v>8.4</c:v>
                </c:pt>
              </c:numCache>
            </c:numRef>
          </c:xVal>
          <c:yVal>
            <c:numRef>
              <c:f>公会計指標分析・財政指標組合せ分析表!$BP$73:$DC$73</c:f>
              <c:numCache>
                <c:formatCode>#,##0.0;"▲ "#,##0.0</c:formatCode>
                <c:ptCount val="40"/>
                <c:pt idx="0">
                  <c:v>54.6</c:v>
                </c:pt>
                <c:pt idx="8">
                  <c:v>55.2</c:v>
                </c:pt>
                <c:pt idx="16">
                  <c:v>63.7</c:v>
                </c:pt>
                <c:pt idx="24">
                  <c:v>52.2</c:v>
                </c:pt>
                <c:pt idx="32">
                  <c:v>37.5</c:v>
                </c:pt>
              </c:numCache>
            </c:numRef>
          </c:yVal>
          <c:smooth val="0"/>
          <c:extLst>
            <c:ext xmlns:c16="http://schemas.microsoft.com/office/drawing/2014/chart" uri="{C3380CC4-5D6E-409C-BE32-E72D297353CC}">
              <c16:uniqueId val="{00000009-4E30-42F3-B12A-3F57EEE060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{CCDD4E68-DA24-4DE0-994F-D319125299D3}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E30-42F3-B12A-3F57EEE060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{9DF87598-D704-4C87-890E-918DC838AB9E}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30-42F3-B12A-3F57EEE060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{07ED38CF-05D9-46EC-8383-E67DF75381FB}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30-42F3-B12A-3F57EEE060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{8299B35C-1C27-4C4E-BF35-4955FB9E3305}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30-42F3-B12A-3F57EEE060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{AD242C18-F722-490A-8EAC-0014F99D4C6D}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30-42F3-B12A-3F57EEE060C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{C4E32285-CF30-4B59-9B6A-EED887344B8B}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E30-42F3-B12A-3F57EEE060C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{E4A32F63-3C2D-49ED-B418-0AB52AE4FA2B}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E30-42F3-B12A-3F57EEE060C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{DF375CA1-9C84-4512-9150-4F034A8290E2}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E30-42F3-B12A-3F57EEE060C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{BF8394F1-147A-4089-9BE2-3C222592EF35}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E30-42F3-B12A-3F57EEE060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4E30-42F3-B12A-3F57EEE060C5}"/>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主な増加要因は元利償還金の増加で、合併特例債や臨時財政対策債等の償還額の増加によるところが大きい。一方、負の要因である算入公債費等において、災害復旧費等に係る基準財政需要額が大きく増加したが、正の要因である前者の増加率が上回り、分子全体では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や臨時財政対策債の大型償還が始まったこと等により地方債残高が大きく減少したこと、下水道事業及び農業集落排水事業の公営企業化により繰出基準額が減少したこと等が大きく作用し、分子が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しかし合併特例債を活用した大型事業が控えているため、地方債残高の抑制を図るとともに、繰上償還を活用し将来負担を軽減していく。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千葉県香取市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財政調整基金は運用益により微増となった一方、特定目的基金のうち公共施設整備基金を取り崩したため、全体では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予算編成上、基金を取り崩す形となるのはやむを得ないが、特に財政調整基金については、決算ベースで残高減少とならないよう繰入額に留意する。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共施設の統廃合・長寿命化に取り組んでいるところだが、安全管理や維持管理経費圧縮の観点から、不要な部分の減築や、統廃合により不要となった公共施設の除却も同時に取り組む必要がある。その財源とするため、公共施設整備基金への積立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①地域振興基金：市民の連帯感の情勢や地域振興を図る施策の推進のため、運用益をそれらの事業に充当する。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②公共施設整備基金：公共施設整備に関する事業に充当する。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③生活環境向上施策推進基金：快適な生活環境の形成に資する事業に充当する。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①運用益のみ事業充当するため増減は発生しない。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②幼保一元化施設・香取おみがわ医療センター・新島中学校屋内運動場等の整備のほか、老朽化し活用困難な旧学校施設の解体に３億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万円を取り崩して充当したが、約１億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万円の積立を行ったため、残高は約１億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③太陽光発電事業の収益から約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万円を取り崩して充当したため、約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①については引き続き有利な運用に努め、地域振興施策の継続・拡充を目指す。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②は老朽化した公共施設が一層増加していく中で、長寿命化のための改修のみならず、施設の統廃合などにより役目を終え、活用の見込がない施設の解体にも活用できるよう、積み増しを図る。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③は経年劣化による発電量の減少により積立額が今後減少していくことから、充当すべき事業を精査し有効活用を図っていく。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コロナ禍における事業中止等により令和２年度の取崩しが剰余金処分による積立額と同額となったため、運用益により増加した。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や交付税の増加、コロナ禍における事業中止等による不用額の発生により、令和２年度は基金残高が維持されたが、人口減少による税収の減や老朽化する公共施設に要する費用の増が確実に見込まれ、加えて災害発生時には令和元年台風のように財政調整基金を取り崩して対応する必要が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％程度を目途として維持するよう努める。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現在のところ取崩しの予定はないが、公債費のピークと見込まれる令和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年度前後に活用するほか、利率の高い借入の繰上償還を行うなど、有効な活用方法を検討する。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74,330
73,163
262.35
43,772,245
40,678,102
2,818,516
20,335,898
41,265,002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類似団体、全国平均及び千葉県の平均と比べると比率は低くなっており、本庁舎など平成に入ってから建設された比較的新しい施設が数値低下に寄与している。</a:t>
          </a:r>
        </a:p>
        <a:p>
          <a:r>
            <a:rPr kumimoji="1" lang="ja-JP" altLang="en-US" sz="1100">
              <a:latin typeface="ＭＳ Ｐゴシック" panose="020B0600070205080204" pitchFamily="50" charset="-128"/>
              <a:ea typeface="ＭＳ Ｐゴシック" panose="020B0600070205080204" pitchFamily="50" charset="-128"/>
            </a:rPr>
            <a:t>　しかし財政状況は今後ますます厳しくなることが予想されるため、公共施設整備基金等を活用し、長期的な観点から施設維持を図っていく必要がある。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39461</xdr:rowOff>
    </xdr:from>
    <xdr:to>
      <xdr:col>23</xdr:col>
      <xdr:colOff>136525</xdr:colOff>
      <xdr:row>28</xdr:row>
      <xdr:rowOff>141061</xdr:rowOff>
    </xdr:to>
    <xdr:sp macro="" textlink="">
      <xdr:nvSpPr>
        <xdr:cNvPr id="83" name="楕円 82"/>
        <xdr:cNvSpPr/>
      </xdr:nvSpPr>
      <xdr:spPr>
        <a:xfrm>
          <a:off x="4711700" y="4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62338</xdr:rowOff>
    </xdr:from>
    <xdr:ext cx="405111" cy="259045"/>
    <xdr:sp macro="" textlink="">
      <xdr:nvSpPr>
        <xdr:cNvPr id="84" name="有形固定資産減価償却率該当値テキスト"/>
        <xdr:cNvSpPr txBox="1"/>
      </xdr:nvSpPr>
      <xdr:spPr>
        <a:xfrm>
          <a:off x="4813300" y="469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85" name="楕円 84"/>
        <xdr:cNvSpPr/>
      </xdr:nvSpPr>
      <xdr:spPr>
        <a:xfrm>
          <a:off x="4000500" y="4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90261</xdr:rowOff>
    </xdr:to>
    <xdr:cxnSp macro="">
      <xdr:nvCxnSpPr>
        <xdr:cNvPr id="86" name="直線コネクタ 85"/>
        <xdr:cNvCxnSpPr/>
      </xdr:nvCxnSpPr>
      <xdr:spPr>
        <a:xfrm>
          <a:off x="4051300" y="4850765"/>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17871</xdr:rowOff>
    </xdr:from>
    <xdr:to>
      <xdr:col>15</xdr:col>
      <xdr:colOff>187325</xdr:colOff>
      <xdr:row>28</xdr:row>
      <xdr:rowOff>119471</xdr:rowOff>
    </xdr:to>
    <xdr:sp macro="" textlink="">
      <xdr:nvSpPr>
        <xdr:cNvPr id="87" name="楕円 86"/>
        <xdr:cNvSpPr/>
      </xdr:nvSpPr>
      <xdr:spPr>
        <a:xfrm>
          <a:off x="3238500" y="48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68671</xdr:rowOff>
    </xdr:to>
    <xdr:cxnSp macro="">
      <xdr:nvCxnSpPr>
        <xdr:cNvPr id="88" name="直線コネクタ 87"/>
        <xdr:cNvCxnSpPr/>
      </xdr:nvCxnSpPr>
      <xdr:spPr>
        <a:xfrm flipV="1">
          <a:off x="3289300" y="4850765"/>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36376</xdr:rowOff>
    </xdr:from>
    <xdr:to>
      <xdr:col>11</xdr:col>
      <xdr:colOff>187325</xdr:colOff>
      <xdr:row>28</xdr:row>
      <xdr:rowOff>137976</xdr:rowOff>
    </xdr:to>
    <xdr:sp macro="" textlink="">
      <xdr:nvSpPr>
        <xdr:cNvPr id="89" name="楕円 88"/>
        <xdr:cNvSpPr/>
      </xdr:nvSpPr>
      <xdr:spPr>
        <a:xfrm>
          <a:off x="2476500" y="48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68671</xdr:rowOff>
    </xdr:from>
    <xdr:to>
      <xdr:col>15</xdr:col>
      <xdr:colOff>136525</xdr:colOff>
      <xdr:row>28</xdr:row>
      <xdr:rowOff>87176</xdr:rowOff>
    </xdr:to>
    <xdr:cxnSp macro="">
      <xdr:nvCxnSpPr>
        <xdr:cNvPr id="90" name="直線コネクタ 89"/>
        <xdr:cNvCxnSpPr/>
      </xdr:nvCxnSpPr>
      <xdr:spPr>
        <a:xfrm flipV="1">
          <a:off x="2527300" y="4869271"/>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2449</xdr:rowOff>
    </xdr:from>
    <xdr:to>
      <xdr:col>7</xdr:col>
      <xdr:colOff>187325</xdr:colOff>
      <xdr:row>28</xdr:row>
      <xdr:rowOff>104049</xdr:rowOff>
    </xdr:to>
    <xdr:sp macro="" textlink="">
      <xdr:nvSpPr>
        <xdr:cNvPr id="91" name="楕円 90"/>
        <xdr:cNvSpPr/>
      </xdr:nvSpPr>
      <xdr:spPr>
        <a:xfrm>
          <a:off x="1714500" y="48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53249</xdr:rowOff>
    </xdr:from>
    <xdr:to>
      <xdr:col>11</xdr:col>
      <xdr:colOff>136525</xdr:colOff>
      <xdr:row>28</xdr:row>
      <xdr:rowOff>87176</xdr:rowOff>
    </xdr:to>
    <xdr:cxnSp macro="">
      <xdr:nvCxnSpPr>
        <xdr:cNvPr id="92" name="直線コネクタ 91"/>
        <xdr:cNvCxnSpPr/>
      </xdr:nvCxnSpPr>
      <xdr:spPr>
        <a:xfrm>
          <a:off x="1765300" y="485384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xdr:cNvSpPr txBox="1"/>
      </xdr:nvSpPr>
      <xdr:spPr>
        <a:xfrm>
          <a:off x="3836044" y="5167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xdr:cNvSpPr txBox="1"/>
      </xdr:nvSpPr>
      <xdr:spPr>
        <a:xfrm>
          <a:off x="3086744" y="514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xdr:cNvSpPr txBox="1"/>
      </xdr:nvSpPr>
      <xdr:spPr>
        <a:xfrm>
          <a:off x="2324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xdr:cNvSpPr txBox="1"/>
      </xdr:nvSpPr>
      <xdr:spPr>
        <a:xfrm>
          <a:off x="1562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97" name="n_1mainValue有形固定資産減価償却率"/>
        <xdr:cNvSpPr txBox="1"/>
      </xdr:nvSpPr>
      <xdr:spPr>
        <a:xfrm>
          <a:off x="3836044" y="45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135998</xdr:rowOff>
    </xdr:from>
    <xdr:ext cx="405111" cy="259045"/>
    <xdr:sp macro="" textlink="">
      <xdr:nvSpPr>
        <xdr:cNvPr id="98" name="n_2mainValue有形固定資産減価償却率"/>
        <xdr:cNvSpPr txBox="1"/>
      </xdr:nvSpPr>
      <xdr:spPr>
        <a:xfrm>
          <a:off x="3086744" y="459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154503</xdr:rowOff>
    </xdr:from>
    <xdr:ext cx="405111" cy="259045"/>
    <xdr:sp macro="" textlink="">
      <xdr:nvSpPr>
        <xdr:cNvPr id="99" name="n_3mainValue有形固定資産減価償却率"/>
        <xdr:cNvSpPr txBox="1"/>
      </xdr:nvSpPr>
      <xdr:spPr>
        <a:xfrm>
          <a:off x="2324744" y="46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120576</xdr:rowOff>
    </xdr:from>
    <xdr:ext cx="405111" cy="259045"/>
    <xdr:sp macro="" textlink="">
      <xdr:nvSpPr>
        <xdr:cNvPr id="100" name="n_4mainValue有形固定資産減価償却率"/>
        <xdr:cNvSpPr txBox="1"/>
      </xdr:nvSpPr>
      <xdr:spPr>
        <a:xfrm>
          <a:off x="1562744" y="4578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高い状態が続いている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これは、複数年度で実施した大型建設事業（統合小学校整備事業、市営住宅施設整備事業）の終了や財源措置のない地方債の発行を抑制したことなどにより、地方債現在高が減少したためである。今後も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複合公共施設の建設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水道施設の統廃合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などの大型建設事業が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控えていることから、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財源措置のない地方債の発行抑制や繰上償還を検討するなど、将来負担を考慮した財政運営を行っていく必要がある。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11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137922</xdr:rowOff>
    </xdr:from>
    <xdr:to>
      <xdr:col>76</xdr:col>
      <xdr:colOff>73025</xdr:colOff>
      <xdr:row>31</xdr:row>
      <xdr:rowOff>68072</xdr:rowOff>
    </xdr:to>
    <xdr:sp macro="" textlink="">
      <xdr:nvSpPr>
        <xdr:cNvPr id="145" name="楕円 144"/>
        <xdr:cNvSpPr/>
      </xdr:nvSpPr>
      <xdr:spPr>
        <a:xfrm>
          <a:off x="14744700" y="52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116349</xdr:rowOff>
    </xdr:from>
    <xdr:ext cx="469744" cy="259045"/>
    <xdr:sp macro="" textlink="">
      <xdr:nvSpPr>
        <xdr:cNvPr id="146" name="債務償還比率該当値テキスト"/>
        <xdr:cNvSpPr txBox="1"/>
      </xdr:nvSpPr>
      <xdr:spPr>
        <a:xfrm>
          <a:off x="14846300" y="52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82818</xdr:rowOff>
    </xdr:from>
    <xdr:to>
      <xdr:col>72</xdr:col>
      <xdr:colOff>123825</xdr:colOff>
      <xdr:row>32</xdr:row>
      <xdr:rowOff>12968</xdr:rowOff>
    </xdr:to>
    <xdr:sp macro="" textlink="">
      <xdr:nvSpPr>
        <xdr:cNvPr id="147" name="楕円 146"/>
        <xdr:cNvSpPr/>
      </xdr:nvSpPr>
      <xdr:spPr>
        <a:xfrm>
          <a:off x="14033500" y="53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17272</xdr:rowOff>
    </xdr:from>
    <xdr:to>
      <xdr:col>76</xdr:col>
      <xdr:colOff>22225</xdr:colOff>
      <xdr:row>31</xdr:row>
      <xdr:rowOff>133618</xdr:rowOff>
    </xdr:to>
    <xdr:cxnSp macro="">
      <xdr:nvCxnSpPr>
        <xdr:cNvPr id="148" name="直線コネクタ 147"/>
        <xdr:cNvCxnSpPr/>
      </xdr:nvCxnSpPr>
      <xdr:spPr>
        <a:xfrm flipV="1">
          <a:off x="14084300" y="5332222"/>
          <a:ext cx="711200" cy="1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93853</xdr:rowOff>
    </xdr:from>
    <xdr:to>
      <xdr:col>68</xdr:col>
      <xdr:colOff>123825</xdr:colOff>
      <xdr:row>32</xdr:row>
      <xdr:rowOff>24003</xdr:rowOff>
    </xdr:to>
    <xdr:sp macro="" textlink="">
      <xdr:nvSpPr>
        <xdr:cNvPr id="149" name="楕円 148"/>
        <xdr:cNvSpPr/>
      </xdr:nvSpPr>
      <xdr:spPr>
        <a:xfrm>
          <a:off x="13271500" y="54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133618</xdr:rowOff>
    </xdr:from>
    <xdr:to>
      <xdr:col>72</xdr:col>
      <xdr:colOff>73025</xdr:colOff>
      <xdr:row>31</xdr:row>
      <xdr:rowOff>144653</xdr:rowOff>
    </xdr:to>
    <xdr:cxnSp macro="">
      <xdr:nvCxnSpPr>
        <xdr:cNvPr id="150" name="直線コネクタ 149"/>
        <xdr:cNvCxnSpPr/>
      </xdr:nvCxnSpPr>
      <xdr:spPr>
        <a:xfrm flipV="1">
          <a:off x="13322300" y="5448568"/>
          <a:ext cx="762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39638</xdr:rowOff>
    </xdr:from>
    <xdr:to>
      <xdr:col>64</xdr:col>
      <xdr:colOff>123825</xdr:colOff>
      <xdr:row>31</xdr:row>
      <xdr:rowOff>141238</xdr:rowOff>
    </xdr:to>
    <xdr:sp macro="" textlink="">
      <xdr:nvSpPr>
        <xdr:cNvPr id="151" name="楕円 150"/>
        <xdr:cNvSpPr/>
      </xdr:nvSpPr>
      <xdr:spPr>
        <a:xfrm>
          <a:off x="12509500" y="53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90438</xdr:rowOff>
    </xdr:from>
    <xdr:to>
      <xdr:col>68</xdr:col>
      <xdr:colOff>73025</xdr:colOff>
      <xdr:row>31</xdr:row>
      <xdr:rowOff>144653</xdr:rowOff>
    </xdr:to>
    <xdr:cxnSp macro="">
      <xdr:nvCxnSpPr>
        <xdr:cNvPr id="152" name="直線コネクタ 151"/>
        <xdr:cNvCxnSpPr/>
      </xdr:nvCxnSpPr>
      <xdr:spPr>
        <a:xfrm>
          <a:off x="12560300" y="5405388"/>
          <a:ext cx="76200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39038</xdr:rowOff>
    </xdr:from>
    <xdr:to>
      <xdr:col>60</xdr:col>
      <xdr:colOff>123825</xdr:colOff>
      <xdr:row>31</xdr:row>
      <xdr:rowOff>140638</xdr:rowOff>
    </xdr:to>
    <xdr:sp macro="" textlink="">
      <xdr:nvSpPr>
        <xdr:cNvPr id="153" name="楕円 152"/>
        <xdr:cNvSpPr/>
      </xdr:nvSpPr>
      <xdr:spPr>
        <a:xfrm>
          <a:off x="11747500" y="53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89838</xdr:rowOff>
    </xdr:from>
    <xdr:to>
      <xdr:col>64</xdr:col>
      <xdr:colOff>73025</xdr:colOff>
      <xdr:row>31</xdr:row>
      <xdr:rowOff>90438</xdr:rowOff>
    </xdr:to>
    <xdr:cxnSp macro="">
      <xdr:nvCxnSpPr>
        <xdr:cNvPr id="154" name="直線コネクタ 153"/>
        <xdr:cNvCxnSpPr/>
      </xdr:nvCxnSpPr>
      <xdr:spPr>
        <a:xfrm>
          <a:off x="11798300" y="5404788"/>
          <a:ext cx="762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xdr:cNvSpPr txBox="1"/>
      </xdr:nvSpPr>
      <xdr:spPr>
        <a:xfrm>
          <a:off x="12325427" y="50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0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4095</xdr:rowOff>
    </xdr:from>
    <xdr:ext cx="469744" cy="259045"/>
    <xdr:sp macro="" textlink="">
      <xdr:nvSpPr>
        <xdr:cNvPr id="159" name="n_1mainValue債務償還比率"/>
        <xdr:cNvSpPr txBox="1"/>
      </xdr:nvSpPr>
      <xdr:spPr>
        <a:xfrm>
          <a:off x="13836727" y="549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15130</xdr:rowOff>
    </xdr:from>
    <xdr:ext cx="469744" cy="259045"/>
    <xdr:sp macro="" textlink="">
      <xdr:nvSpPr>
        <xdr:cNvPr id="160" name="n_2mainValue債務償還比率"/>
        <xdr:cNvSpPr txBox="1"/>
      </xdr:nvSpPr>
      <xdr:spPr>
        <a:xfrm>
          <a:off x="13087427" y="55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132365</xdr:rowOff>
    </xdr:from>
    <xdr:ext cx="469744" cy="259045"/>
    <xdr:sp macro="" textlink="">
      <xdr:nvSpPr>
        <xdr:cNvPr id="161" name="n_3mainValue債務償還比率"/>
        <xdr:cNvSpPr txBox="1"/>
      </xdr:nvSpPr>
      <xdr:spPr>
        <a:xfrm>
          <a:off x="12325427" y="544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131765</xdr:rowOff>
    </xdr:from>
    <xdr:ext cx="469744" cy="259045"/>
    <xdr:sp macro="" textlink="">
      <xdr:nvSpPr>
        <xdr:cNvPr id="162" name="n_4mainValue債務償還比率"/>
        <xdr:cNvSpPr txBox="1"/>
      </xdr:nvSpPr>
      <xdr:spPr>
        <a:xfrm>
          <a:off x="11563427" y="54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74,330
73,163
262.35
43,772,245
40,678,102
2,818,516
20,335,898
41,265,002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71" name="楕円 70"/>
        <xdr:cNvSpPr/>
      </xdr:nvSpPr>
      <xdr:spPr>
        <a:xfrm>
          <a:off x="45847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121429</xdr:rowOff>
    </xdr:from>
    <xdr:ext cx="405111" cy="259045"/>
    <xdr:sp macro="" textlink="">
      <xdr:nvSpPr>
        <xdr:cNvPr id="72" name="【道路】&#10;有形固定資産減価償却率該当値テキスト"/>
        <xdr:cNvSpPr txBox="1"/>
      </xdr:nvSpPr>
      <xdr:spPr>
        <a:xfrm>
          <a:off x="4673600" y="629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57404</xdr:rowOff>
    </xdr:from>
    <xdr:to>
      <xdr:col>20</xdr:col>
      <xdr:colOff>38100</xdr:colOff>
      <xdr:row>37</xdr:row>
      <xdr:rowOff>159004</xdr:rowOff>
    </xdr:to>
    <xdr:sp macro="" textlink="">
      <xdr:nvSpPr>
        <xdr:cNvPr id="73" name="楕円 72"/>
        <xdr:cNvSpPr/>
      </xdr:nvSpPr>
      <xdr:spPr>
        <a:xfrm>
          <a:off x="3746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108204</xdr:rowOff>
    </xdr:from>
    <xdr:to>
      <xdr:col>24</xdr:col>
      <xdr:colOff>63500</xdr:colOff>
      <xdr:row>37</xdr:row>
      <xdr:rowOff>149352</xdr:rowOff>
    </xdr:to>
    <xdr:cxnSp macro="">
      <xdr:nvCxnSpPr>
        <xdr:cNvPr id="74" name="直線コネクタ 73"/>
        <xdr:cNvCxnSpPr/>
      </xdr:nvCxnSpPr>
      <xdr:spPr>
        <a:xfrm>
          <a:off x="3797300" y="645185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18542</xdr:rowOff>
    </xdr:from>
    <xdr:to>
      <xdr:col>15</xdr:col>
      <xdr:colOff>101600</xdr:colOff>
      <xdr:row>37</xdr:row>
      <xdr:rowOff>120142</xdr:rowOff>
    </xdr:to>
    <xdr:sp macro="" textlink="">
      <xdr:nvSpPr>
        <xdr:cNvPr id="75" name="楕円 74"/>
        <xdr:cNvSpPr/>
      </xdr:nvSpPr>
      <xdr:spPr>
        <a:xfrm>
          <a:off x="2857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69342</xdr:rowOff>
    </xdr:from>
    <xdr:to>
      <xdr:col>19</xdr:col>
      <xdr:colOff>177800</xdr:colOff>
      <xdr:row>37</xdr:row>
      <xdr:rowOff>108204</xdr:rowOff>
    </xdr:to>
    <xdr:cxnSp macro="">
      <xdr:nvCxnSpPr>
        <xdr:cNvPr id="76" name="直線コネクタ 75"/>
        <xdr:cNvCxnSpPr/>
      </xdr:nvCxnSpPr>
      <xdr:spPr>
        <a:xfrm>
          <a:off x="2908300" y="64129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160274</xdr:rowOff>
    </xdr:from>
    <xdr:to>
      <xdr:col>10</xdr:col>
      <xdr:colOff>165100</xdr:colOff>
      <xdr:row>37</xdr:row>
      <xdr:rowOff>90424</xdr:rowOff>
    </xdr:to>
    <xdr:sp macro="" textlink="">
      <xdr:nvSpPr>
        <xdr:cNvPr id="77" name="楕円 76"/>
        <xdr:cNvSpPr/>
      </xdr:nvSpPr>
      <xdr:spPr>
        <a:xfrm>
          <a:off x="1968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39624</xdr:rowOff>
    </xdr:from>
    <xdr:to>
      <xdr:col>15</xdr:col>
      <xdr:colOff>50800</xdr:colOff>
      <xdr:row>37</xdr:row>
      <xdr:rowOff>69342</xdr:rowOff>
    </xdr:to>
    <xdr:cxnSp macro="">
      <xdr:nvCxnSpPr>
        <xdr:cNvPr id="78" name="直線コネクタ 77"/>
        <xdr:cNvCxnSpPr/>
      </xdr:nvCxnSpPr>
      <xdr:spPr>
        <a:xfrm>
          <a:off x="2019300" y="63832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112268</xdr:rowOff>
    </xdr:from>
    <xdr:to>
      <xdr:col>6</xdr:col>
      <xdr:colOff>38100</xdr:colOff>
      <xdr:row>37</xdr:row>
      <xdr:rowOff>42418</xdr:rowOff>
    </xdr:to>
    <xdr:sp macro="" textlink="">
      <xdr:nvSpPr>
        <xdr:cNvPr id="79" name="楕円 78"/>
        <xdr:cNvSpPr/>
      </xdr:nvSpPr>
      <xdr:spPr>
        <a:xfrm>
          <a:off x="1079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163068</xdr:rowOff>
    </xdr:from>
    <xdr:to>
      <xdr:col>10</xdr:col>
      <xdr:colOff>114300</xdr:colOff>
      <xdr:row>37</xdr:row>
      <xdr:rowOff>39624</xdr:rowOff>
    </xdr:to>
    <xdr:cxnSp macro="">
      <xdr:nvCxnSpPr>
        <xdr:cNvPr id="80" name="直線コネクタ 79"/>
        <xdr:cNvCxnSpPr/>
      </xdr:nvCxnSpPr>
      <xdr:spPr>
        <a:xfrm>
          <a:off x="1130300" y="63352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4081</xdr:rowOff>
    </xdr:from>
    <xdr:ext cx="405111" cy="259045"/>
    <xdr:sp macro="" textlink="">
      <xdr:nvSpPr>
        <xdr:cNvPr id="85" name="n_1mainValue【道路】&#10;有形固定資産減価償却率"/>
        <xdr:cNvSpPr txBox="1"/>
      </xdr:nvSpPr>
      <xdr:spPr>
        <a:xfrm>
          <a:off x="3582044" y="617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136669</xdr:rowOff>
    </xdr:from>
    <xdr:ext cx="405111" cy="259045"/>
    <xdr:sp macro="" textlink="">
      <xdr:nvSpPr>
        <xdr:cNvPr id="86" name="n_2mainValue【道路】&#10;有形固定資産減価償却率"/>
        <xdr:cNvSpPr txBox="1"/>
      </xdr:nvSpPr>
      <xdr:spPr>
        <a:xfrm>
          <a:off x="2705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106951</xdr:rowOff>
    </xdr:from>
    <xdr:ext cx="405111" cy="259045"/>
    <xdr:sp macro="" textlink="">
      <xdr:nvSpPr>
        <xdr:cNvPr id="87" name="n_3mainValue【道路】&#10;有形固定資産減価償却率"/>
        <xdr:cNvSpPr txBox="1"/>
      </xdr:nvSpPr>
      <xdr:spPr>
        <a:xfrm>
          <a:off x="1816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8" name="n_4mainValue【道路】&#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138786</xdr:rowOff>
    </xdr:from>
    <xdr:to>
      <xdr:col>55</xdr:col>
      <xdr:colOff>50800</xdr:colOff>
      <xdr:row>38</xdr:row>
      <xdr:rowOff>68935</xdr:rowOff>
    </xdr:to>
    <xdr:sp macro="" textlink="">
      <xdr:nvSpPr>
        <xdr:cNvPr id="128" name="楕円 127"/>
        <xdr:cNvSpPr/>
      </xdr:nvSpPr>
      <xdr:spPr>
        <a:xfrm>
          <a:off x="10426700" y="6482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161663</xdr:rowOff>
    </xdr:from>
    <xdr:ext cx="534377" cy="259045"/>
    <xdr:sp macro="" textlink="">
      <xdr:nvSpPr>
        <xdr:cNvPr id="129" name="【道路】&#10;一人当たり延長該当値テキスト"/>
        <xdr:cNvSpPr txBox="1"/>
      </xdr:nvSpPr>
      <xdr:spPr>
        <a:xfrm>
          <a:off x="10515600"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150749</xdr:rowOff>
    </xdr:from>
    <xdr:to>
      <xdr:col>50</xdr:col>
      <xdr:colOff>165100</xdr:colOff>
      <xdr:row>38</xdr:row>
      <xdr:rowOff>80899</xdr:rowOff>
    </xdr:to>
    <xdr:sp macro="" textlink="">
      <xdr:nvSpPr>
        <xdr:cNvPr id="130" name="楕円 129"/>
        <xdr:cNvSpPr/>
      </xdr:nvSpPr>
      <xdr:spPr>
        <a:xfrm>
          <a:off x="9588500" y="64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18135</xdr:rowOff>
    </xdr:from>
    <xdr:to>
      <xdr:col>55</xdr:col>
      <xdr:colOff>0</xdr:colOff>
      <xdr:row>38</xdr:row>
      <xdr:rowOff>30099</xdr:rowOff>
    </xdr:to>
    <xdr:cxnSp macro="">
      <xdr:nvCxnSpPr>
        <xdr:cNvPr id="131" name="直線コネクタ 130"/>
        <xdr:cNvCxnSpPr/>
      </xdr:nvCxnSpPr>
      <xdr:spPr>
        <a:xfrm flipV="1">
          <a:off x="9639300" y="6533235"/>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163665</xdr:rowOff>
    </xdr:from>
    <xdr:to>
      <xdr:col>46</xdr:col>
      <xdr:colOff>38100</xdr:colOff>
      <xdr:row>38</xdr:row>
      <xdr:rowOff>93815</xdr:rowOff>
    </xdr:to>
    <xdr:sp macro="" textlink="">
      <xdr:nvSpPr>
        <xdr:cNvPr id="132" name="楕円 131"/>
        <xdr:cNvSpPr/>
      </xdr:nvSpPr>
      <xdr:spPr>
        <a:xfrm>
          <a:off x="8699500" y="65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30099</xdr:rowOff>
    </xdr:from>
    <xdr:to>
      <xdr:col>50</xdr:col>
      <xdr:colOff>114300</xdr:colOff>
      <xdr:row>38</xdr:row>
      <xdr:rowOff>43015</xdr:rowOff>
    </xdr:to>
    <xdr:cxnSp macro="">
      <xdr:nvCxnSpPr>
        <xdr:cNvPr id="133" name="直線コネクタ 132"/>
        <xdr:cNvCxnSpPr/>
      </xdr:nvCxnSpPr>
      <xdr:spPr>
        <a:xfrm flipV="1">
          <a:off x="8750300" y="654519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901</xdr:rowOff>
    </xdr:from>
    <xdr:to>
      <xdr:col>41</xdr:col>
      <xdr:colOff>101600</xdr:colOff>
      <xdr:row>38</xdr:row>
      <xdr:rowOff>102501</xdr:rowOff>
    </xdr:to>
    <xdr:sp macro="" textlink="">
      <xdr:nvSpPr>
        <xdr:cNvPr id="134" name="楕円 133"/>
        <xdr:cNvSpPr/>
      </xdr:nvSpPr>
      <xdr:spPr>
        <a:xfrm>
          <a:off x="7810500" y="65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43015</xdr:rowOff>
    </xdr:from>
    <xdr:to>
      <xdr:col>45</xdr:col>
      <xdr:colOff>177800</xdr:colOff>
      <xdr:row>38</xdr:row>
      <xdr:rowOff>51701</xdr:rowOff>
    </xdr:to>
    <xdr:cxnSp macro="">
      <xdr:nvCxnSpPr>
        <xdr:cNvPr id="135" name="直線コネクタ 134"/>
        <xdr:cNvCxnSpPr/>
      </xdr:nvCxnSpPr>
      <xdr:spPr>
        <a:xfrm flipV="1">
          <a:off x="7861300" y="655811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12865</xdr:rowOff>
    </xdr:from>
    <xdr:to>
      <xdr:col>36</xdr:col>
      <xdr:colOff>165100</xdr:colOff>
      <xdr:row>38</xdr:row>
      <xdr:rowOff>114465</xdr:rowOff>
    </xdr:to>
    <xdr:sp macro="" textlink="">
      <xdr:nvSpPr>
        <xdr:cNvPr id="136" name="楕円 135"/>
        <xdr:cNvSpPr/>
      </xdr:nvSpPr>
      <xdr:spPr>
        <a:xfrm>
          <a:off x="6921500" y="65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51701</xdr:rowOff>
    </xdr:from>
    <xdr:to>
      <xdr:col>41</xdr:col>
      <xdr:colOff>50800</xdr:colOff>
      <xdr:row>38</xdr:row>
      <xdr:rowOff>63665</xdr:rowOff>
    </xdr:to>
    <xdr:cxnSp macro="">
      <xdr:nvCxnSpPr>
        <xdr:cNvPr id="137" name="直線コネクタ 136"/>
        <xdr:cNvCxnSpPr/>
      </xdr:nvCxnSpPr>
      <xdr:spPr>
        <a:xfrm flipV="1">
          <a:off x="6972300" y="6566801"/>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72026</xdr:rowOff>
    </xdr:from>
    <xdr:ext cx="534377" cy="259045"/>
    <xdr:sp macro="" textlink="">
      <xdr:nvSpPr>
        <xdr:cNvPr id="142" name="n_1mainValue【道路】&#10;一人当たり延長"/>
        <xdr:cNvSpPr txBox="1"/>
      </xdr:nvSpPr>
      <xdr:spPr>
        <a:xfrm>
          <a:off x="9359411" y="65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84942</xdr:rowOff>
    </xdr:from>
    <xdr:ext cx="534377" cy="259045"/>
    <xdr:sp macro="" textlink="">
      <xdr:nvSpPr>
        <xdr:cNvPr id="143" name="n_2mainValue【道路】&#10;一人当たり延長"/>
        <xdr:cNvSpPr txBox="1"/>
      </xdr:nvSpPr>
      <xdr:spPr>
        <a:xfrm>
          <a:off x="8483111" y="66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93628</xdr:rowOff>
    </xdr:from>
    <xdr:ext cx="534377" cy="259045"/>
    <xdr:sp macro="" textlink="">
      <xdr:nvSpPr>
        <xdr:cNvPr id="144" name="n_3mainValue【道路】&#10;一人当たり延長"/>
        <xdr:cNvSpPr txBox="1"/>
      </xdr:nvSpPr>
      <xdr:spPr>
        <a:xfrm>
          <a:off x="7594111" y="660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105592</xdr:rowOff>
    </xdr:from>
    <xdr:ext cx="534377" cy="259045"/>
    <xdr:sp macro="" textlink="">
      <xdr:nvSpPr>
        <xdr:cNvPr id="145" name="n_4mainValue【道路】&#10;一人当たり延長"/>
        <xdr:cNvSpPr txBox="1"/>
      </xdr:nvSpPr>
      <xdr:spPr>
        <a:xfrm>
          <a:off x="6705111" y="66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7" name="楕円 186"/>
        <xdr:cNvSpPr/>
      </xdr:nvSpPr>
      <xdr:spPr>
        <a:xfrm>
          <a:off x="4584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6004</xdr:rowOff>
    </xdr:from>
    <xdr:ext cx="405111" cy="259045"/>
    <xdr:sp macro="" textlink="">
      <xdr:nvSpPr>
        <xdr:cNvPr id="188" name="【橋りょう・トンネル】&#10;有形固定資産減価償却率該当値テキスト"/>
        <xdr:cNvSpPr txBox="1"/>
      </xdr:nvSpPr>
      <xdr:spPr>
        <a:xfrm>
          <a:off x="4673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89" name="楕円 188"/>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78377</xdr:rowOff>
    </xdr:to>
    <xdr:cxnSp macro="">
      <xdr:nvCxnSpPr>
        <xdr:cNvPr id="190" name="直線コネクタ 189"/>
        <xdr:cNvCxnSpPr/>
      </xdr:nvCxnSpPr>
      <xdr:spPr>
        <a:xfrm>
          <a:off x="3797300" y="1052213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1" name="楕円 190"/>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63681</xdr:rowOff>
    </xdr:to>
    <xdr:cxnSp macro="">
      <xdr:nvCxnSpPr>
        <xdr:cNvPr id="192" name="直線コネクタ 191"/>
        <xdr:cNvCxnSpPr/>
      </xdr:nvCxnSpPr>
      <xdr:spPr>
        <a:xfrm>
          <a:off x="2908300" y="104943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3" name="楕円 192"/>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35923</xdr:rowOff>
    </xdr:to>
    <xdr:cxnSp macro="">
      <xdr:nvCxnSpPr>
        <xdr:cNvPr id="194" name="直線コネクタ 193"/>
        <xdr:cNvCxnSpPr/>
      </xdr:nvCxnSpPr>
      <xdr:spPr>
        <a:xfrm>
          <a:off x="2019300" y="104731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5" name="楕円 194"/>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14696</xdr:rowOff>
    </xdr:to>
    <xdr:cxnSp macro="">
      <xdr:nvCxnSpPr>
        <xdr:cNvPr id="196" name="直線コネクタ 195"/>
        <xdr:cNvCxnSpPr/>
      </xdr:nvCxnSpPr>
      <xdr:spPr>
        <a:xfrm>
          <a:off x="1130300" y="104437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1" name="n_1mainValue【橋りょう・トンネル】&#10;有形固定資産減価償却率"/>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2" name="n_2mainValue【橋りょう・トンネ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3" name="n_3mainValue【橋りょう・トンネル】&#10;有形固定資産減価償却率"/>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4" name="n_4mainValue【橋りょう・トンネル】&#10;有形固定資産減価償却率"/>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151550</xdr:rowOff>
    </xdr:from>
    <xdr:to>
      <xdr:col>55</xdr:col>
      <xdr:colOff>50800</xdr:colOff>
      <xdr:row>64</xdr:row>
      <xdr:rowOff>81700</xdr:rowOff>
    </xdr:to>
    <xdr:sp macro="" textlink="">
      <xdr:nvSpPr>
        <xdr:cNvPr id="244" name="楕円 243"/>
        <xdr:cNvSpPr/>
      </xdr:nvSpPr>
      <xdr:spPr>
        <a:xfrm>
          <a:off x="10426700" y="109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66477</xdr:rowOff>
    </xdr:from>
    <xdr:ext cx="599010" cy="259045"/>
    <xdr:sp macro="" textlink="">
      <xdr:nvSpPr>
        <xdr:cNvPr id="245" name="【橋りょう・トンネル】&#10;一人当たり有形固定資産（償却資産）額該当値テキスト"/>
        <xdr:cNvSpPr txBox="1"/>
      </xdr:nvSpPr>
      <xdr:spPr>
        <a:xfrm>
          <a:off x="10515600" y="1086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152820</xdr:rowOff>
    </xdr:from>
    <xdr:to>
      <xdr:col>50</xdr:col>
      <xdr:colOff>165100</xdr:colOff>
      <xdr:row>64</xdr:row>
      <xdr:rowOff>82970</xdr:rowOff>
    </xdr:to>
    <xdr:sp macro="" textlink="">
      <xdr:nvSpPr>
        <xdr:cNvPr id="246" name="楕円 245"/>
        <xdr:cNvSpPr/>
      </xdr:nvSpPr>
      <xdr:spPr>
        <a:xfrm>
          <a:off x="9588500" y="109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30900</xdr:rowOff>
    </xdr:from>
    <xdr:to>
      <xdr:col>55</xdr:col>
      <xdr:colOff>0</xdr:colOff>
      <xdr:row>64</xdr:row>
      <xdr:rowOff>32170</xdr:rowOff>
    </xdr:to>
    <xdr:cxnSp macro="">
      <xdr:nvCxnSpPr>
        <xdr:cNvPr id="247" name="直線コネクタ 246"/>
        <xdr:cNvCxnSpPr/>
      </xdr:nvCxnSpPr>
      <xdr:spPr>
        <a:xfrm flipV="1">
          <a:off x="9639300" y="110037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153603</xdr:rowOff>
    </xdr:from>
    <xdr:to>
      <xdr:col>46</xdr:col>
      <xdr:colOff>38100</xdr:colOff>
      <xdr:row>64</xdr:row>
      <xdr:rowOff>83753</xdr:rowOff>
    </xdr:to>
    <xdr:sp macro="" textlink="">
      <xdr:nvSpPr>
        <xdr:cNvPr id="248" name="楕円 247"/>
        <xdr:cNvSpPr/>
      </xdr:nvSpPr>
      <xdr:spPr>
        <a:xfrm>
          <a:off x="8699500" y="109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32170</xdr:rowOff>
    </xdr:from>
    <xdr:to>
      <xdr:col>50</xdr:col>
      <xdr:colOff>114300</xdr:colOff>
      <xdr:row>64</xdr:row>
      <xdr:rowOff>32953</xdr:rowOff>
    </xdr:to>
    <xdr:cxnSp macro="">
      <xdr:nvCxnSpPr>
        <xdr:cNvPr id="249" name="直線コネクタ 248"/>
        <xdr:cNvCxnSpPr/>
      </xdr:nvCxnSpPr>
      <xdr:spPr>
        <a:xfrm flipV="1">
          <a:off x="8750300" y="11004970"/>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154468</xdr:rowOff>
    </xdr:from>
    <xdr:to>
      <xdr:col>41</xdr:col>
      <xdr:colOff>101600</xdr:colOff>
      <xdr:row>64</xdr:row>
      <xdr:rowOff>84618</xdr:rowOff>
    </xdr:to>
    <xdr:sp macro="" textlink="">
      <xdr:nvSpPr>
        <xdr:cNvPr id="250" name="楕円 249"/>
        <xdr:cNvSpPr/>
      </xdr:nvSpPr>
      <xdr:spPr>
        <a:xfrm>
          <a:off x="7810500" y="109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32953</xdr:rowOff>
    </xdr:from>
    <xdr:to>
      <xdr:col>45</xdr:col>
      <xdr:colOff>177800</xdr:colOff>
      <xdr:row>64</xdr:row>
      <xdr:rowOff>33818</xdr:rowOff>
    </xdr:to>
    <xdr:cxnSp macro="">
      <xdr:nvCxnSpPr>
        <xdr:cNvPr id="251" name="直線コネクタ 250"/>
        <xdr:cNvCxnSpPr/>
      </xdr:nvCxnSpPr>
      <xdr:spPr>
        <a:xfrm flipV="1">
          <a:off x="7861300" y="11005753"/>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155082</xdr:rowOff>
    </xdr:from>
    <xdr:to>
      <xdr:col>36</xdr:col>
      <xdr:colOff>165100</xdr:colOff>
      <xdr:row>64</xdr:row>
      <xdr:rowOff>85232</xdr:rowOff>
    </xdr:to>
    <xdr:sp macro="" textlink="">
      <xdr:nvSpPr>
        <xdr:cNvPr id="252" name="楕円 251"/>
        <xdr:cNvSpPr/>
      </xdr:nvSpPr>
      <xdr:spPr>
        <a:xfrm>
          <a:off x="6921500" y="109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33818</xdr:rowOff>
    </xdr:from>
    <xdr:to>
      <xdr:col>41</xdr:col>
      <xdr:colOff>50800</xdr:colOff>
      <xdr:row>64</xdr:row>
      <xdr:rowOff>34432</xdr:rowOff>
    </xdr:to>
    <xdr:cxnSp macro="">
      <xdr:nvCxnSpPr>
        <xdr:cNvPr id="253" name="直線コネクタ 252"/>
        <xdr:cNvCxnSpPr/>
      </xdr:nvCxnSpPr>
      <xdr:spPr>
        <a:xfrm flipV="1">
          <a:off x="6972300" y="11006618"/>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74097</xdr:rowOff>
    </xdr:from>
    <xdr:ext cx="599010" cy="259045"/>
    <xdr:sp macro="" textlink="">
      <xdr:nvSpPr>
        <xdr:cNvPr id="258" name="n_1mainValue【橋りょう・トンネル】&#10;一人当たり有形固定資産（償却資産）額"/>
        <xdr:cNvSpPr txBox="1"/>
      </xdr:nvSpPr>
      <xdr:spPr>
        <a:xfrm>
          <a:off x="9327095" y="1104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74880</xdr:rowOff>
    </xdr:from>
    <xdr:ext cx="599010" cy="259045"/>
    <xdr:sp macro="" textlink="">
      <xdr:nvSpPr>
        <xdr:cNvPr id="259" name="n_2mainValue【橋りょう・トンネル】&#10;一人当たり有形固定資産（償却資産）額"/>
        <xdr:cNvSpPr txBox="1"/>
      </xdr:nvSpPr>
      <xdr:spPr>
        <a:xfrm>
          <a:off x="8450795" y="1104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75745</xdr:rowOff>
    </xdr:from>
    <xdr:ext cx="599010" cy="259045"/>
    <xdr:sp macro="" textlink="">
      <xdr:nvSpPr>
        <xdr:cNvPr id="260" name="n_3mainValue【橋りょう・トンネル】&#10;一人当たり有形固定資産（償却資産）額"/>
        <xdr:cNvSpPr txBox="1"/>
      </xdr:nvSpPr>
      <xdr:spPr>
        <a:xfrm>
          <a:off x="7561795" y="1104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76359</xdr:rowOff>
    </xdr:from>
    <xdr:ext cx="599010" cy="259045"/>
    <xdr:sp macro="" textlink="">
      <xdr:nvSpPr>
        <xdr:cNvPr id="261" name="n_4mainValue【橋りょう・トンネル】&#10;一人当たり有形固定資産（償却資産）額"/>
        <xdr:cNvSpPr txBox="1"/>
      </xdr:nvSpPr>
      <xdr:spPr>
        <a:xfrm>
          <a:off x="6672795" y="1104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127726</xdr:rowOff>
    </xdr:from>
    <xdr:to>
      <xdr:col>24</xdr:col>
      <xdr:colOff>114300</xdr:colOff>
      <xdr:row>85</xdr:row>
      <xdr:rowOff>57876</xdr:rowOff>
    </xdr:to>
    <xdr:sp macro="" textlink="">
      <xdr:nvSpPr>
        <xdr:cNvPr id="303" name="楕円 302"/>
        <xdr:cNvSpPr/>
      </xdr:nvSpPr>
      <xdr:spPr>
        <a:xfrm>
          <a:off x="45847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106153</xdr:rowOff>
    </xdr:from>
    <xdr:ext cx="405111" cy="259045"/>
    <xdr:sp macro="" textlink="">
      <xdr:nvSpPr>
        <xdr:cNvPr id="304" name="【公営住宅】&#10;有形固定資産減価償却率該当値テキスト"/>
        <xdr:cNvSpPr txBox="1"/>
      </xdr:nvSpPr>
      <xdr:spPr>
        <a:xfrm>
          <a:off x="4673600"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96701</xdr:rowOff>
    </xdr:from>
    <xdr:to>
      <xdr:col>20</xdr:col>
      <xdr:colOff>38100</xdr:colOff>
      <xdr:row>85</xdr:row>
      <xdr:rowOff>26851</xdr:rowOff>
    </xdr:to>
    <xdr:sp macro="" textlink="">
      <xdr:nvSpPr>
        <xdr:cNvPr id="305" name="楕円 304"/>
        <xdr:cNvSpPr/>
      </xdr:nvSpPr>
      <xdr:spPr>
        <a:xfrm>
          <a:off x="3746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147501</xdr:rowOff>
    </xdr:from>
    <xdr:to>
      <xdr:col>24</xdr:col>
      <xdr:colOff>63500</xdr:colOff>
      <xdr:row>85</xdr:row>
      <xdr:rowOff>7076</xdr:rowOff>
    </xdr:to>
    <xdr:cxnSp macro="">
      <xdr:nvCxnSpPr>
        <xdr:cNvPr id="306" name="直線コネクタ 305"/>
        <xdr:cNvCxnSpPr/>
      </xdr:nvCxnSpPr>
      <xdr:spPr>
        <a:xfrm>
          <a:off x="3797300" y="145493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64044</xdr:rowOff>
    </xdr:from>
    <xdr:to>
      <xdr:col>15</xdr:col>
      <xdr:colOff>101600</xdr:colOff>
      <xdr:row>84</xdr:row>
      <xdr:rowOff>165644</xdr:rowOff>
    </xdr:to>
    <xdr:sp macro="" textlink="">
      <xdr:nvSpPr>
        <xdr:cNvPr id="307" name="楕円 306"/>
        <xdr:cNvSpPr/>
      </xdr:nvSpPr>
      <xdr:spPr>
        <a:xfrm>
          <a:off x="2857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114844</xdr:rowOff>
    </xdr:from>
    <xdr:to>
      <xdr:col>19</xdr:col>
      <xdr:colOff>177800</xdr:colOff>
      <xdr:row>84</xdr:row>
      <xdr:rowOff>147501</xdr:rowOff>
    </xdr:to>
    <xdr:cxnSp macro="">
      <xdr:nvCxnSpPr>
        <xdr:cNvPr id="308" name="直線コネクタ 307"/>
        <xdr:cNvCxnSpPr/>
      </xdr:nvCxnSpPr>
      <xdr:spPr>
        <a:xfrm>
          <a:off x="2908300" y="1451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36286</xdr:rowOff>
    </xdr:from>
    <xdr:to>
      <xdr:col>10</xdr:col>
      <xdr:colOff>165100</xdr:colOff>
      <xdr:row>84</xdr:row>
      <xdr:rowOff>137886</xdr:rowOff>
    </xdr:to>
    <xdr:sp macro="" textlink="">
      <xdr:nvSpPr>
        <xdr:cNvPr id="309" name="楕円 308"/>
        <xdr:cNvSpPr/>
      </xdr:nvSpPr>
      <xdr:spPr>
        <a:xfrm>
          <a:off x="1968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87086</xdr:rowOff>
    </xdr:from>
    <xdr:to>
      <xdr:col>15</xdr:col>
      <xdr:colOff>50800</xdr:colOff>
      <xdr:row>84</xdr:row>
      <xdr:rowOff>114844</xdr:rowOff>
    </xdr:to>
    <xdr:cxnSp macro="">
      <xdr:nvCxnSpPr>
        <xdr:cNvPr id="310" name="直線コネクタ 309"/>
        <xdr:cNvCxnSpPr/>
      </xdr:nvCxnSpPr>
      <xdr:spPr>
        <a:xfrm>
          <a:off x="2019300" y="144888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3629</xdr:rowOff>
    </xdr:from>
    <xdr:to>
      <xdr:col>6</xdr:col>
      <xdr:colOff>38100</xdr:colOff>
      <xdr:row>84</xdr:row>
      <xdr:rowOff>105229</xdr:rowOff>
    </xdr:to>
    <xdr:sp macro="" textlink="">
      <xdr:nvSpPr>
        <xdr:cNvPr id="311" name="楕円 310"/>
        <xdr:cNvSpPr/>
      </xdr:nvSpPr>
      <xdr:spPr>
        <a:xfrm>
          <a:off x="107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54429</xdr:rowOff>
    </xdr:from>
    <xdr:to>
      <xdr:col>10</xdr:col>
      <xdr:colOff>114300</xdr:colOff>
      <xdr:row>84</xdr:row>
      <xdr:rowOff>87086</xdr:rowOff>
    </xdr:to>
    <xdr:cxnSp macro="">
      <xdr:nvCxnSpPr>
        <xdr:cNvPr id="312" name="直線コネクタ 311"/>
        <xdr:cNvCxnSpPr/>
      </xdr:nvCxnSpPr>
      <xdr:spPr>
        <a:xfrm>
          <a:off x="1130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17978</xdr:rowOff>
    </xdr:from>
    <xdr:ext cx="405111" cy="259045"/>
    <xdr:sp macro="" textlink="">
      <xdr:nvSpPr>
        <xdr:cNvPr id="317" name="n_1mainValue【公営住宅】&#10;有形固定資産減価償却率"/>
        <xdr:cNvSpPr txBox="1"/>
      </xdr:nvSpPr>
      <xdr:spPr>
        <a:xfrm>
          <a:off x="35820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156771</xdr:rowOff>
    </xdr:from>
    <xdr:ext cx="405111" cy="259045"/>
    <xdr:sp macro="" textlink="">
      <xdr:nvSpPr>
        <xdr:cNvPr id="318" name="n_2mainValue【公営住宅】&#10;有形固定資産減価償却率"/>
        <xdr:cNvSpPr txBox="1"/>
      </xdr:nvSpPr>
      <xdr:spPr>
        <a:xfrm>
          <a:off x="2705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129013</xdr:rowOff>
    </xdr:from>
    <xdr:ext cx="405111" cy="259045"/>
    <xdr:sp macro="" textlink="">
      <xdr:nvSpPr>
        <xdr:cNvPr id="319" name="n_3mainValue【公営住宅】&#10;有形固定資産減価償却率"/>
        <xdr:cNvSpPr txBox="1"/>
      </xdr:nvSpPr>
      <xdr:spPr>
        <a:xfrm>
          <a:off x="1816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96356</xdr:rowOff>
    </xdr:from>
    <xdr:ext cx="405111" cy="259045"/>
    <xdr:sp macro="" textlink="">
      <xdr:nvSpPr>
        <xdr:cNvPr id="320" name="n_4mainValue【公営住宅】&#10;有形固定資産減価償却率"/>
        <xdr:cNvSpPr txBox="1"/>
      </xdr:nvSpPr>
      <xdr:spPr>
        <a:xfrm>
          <a:off x="927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3874</xdr:rowOff>
    </xdr:from>
    <xdr:to>
      <xdr:col>55</xdr:col>
      <xdr:colOff>50800</xdr:colOff>
      <xdr:row>85</xdr:row>
      <xdr:rowOff>105474</xdr:rowOff>
    </xdr:to>
    <xdr:sp macro="" textlink="">
      <xdr:nvSpPr>
        <xdr:cNvPr id="356" name="楕円 355"/>
        <xdr:cNvSpPr/>
      </xdr:nvSpPr>
      <xdr:spPr>
        <a:xfrm>
          <a:off x="10426700" y="145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90251</xdr:rowOff>
    </xdr:from>
    <xdr:ext cx="469744" cy="259045"/>
    <xdr:sp macro="" textlink="">
      <xdr:nvSpPr>
        <xdr:cNvPr id="357" name="【公営住宅】&#10;一人当たり面積該当値テキスト"/>
        <xdr:cNvSpPr txBox="1"/>
      </xdr:nvSpPr>
      <xdr:spPr>
        <a:xfrm>
          <a:off x="10515600" y="1449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xdr:rowOff>
    </xdr:from>
    <xdr:to>
      <xdr:col>50</xdr:col>
      <xdr:colOff>165100</xdr:colOff>
      <xdr:row>85</xdr:row>
      <xdr:rowOff>106045</xdr:rowOff>
    </xdr:to>
    <xdr:sp macro="" textlink="">
      <xdr:nvSpPr>
        <xdr:cNvPr id="358" name="楕円 357"/>
        <xdr:cNvSpPr/>
      </xdr:nvSpPr>
      <xdr:spPr>
        <a:xfrm>
          <a:off x="9588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54674</xdr:rowOff>
    </xdr:from>
    <xdr:to>
      <xdr:col>55</xdr:col>
      <xdr:colOff>0</xdr:colOff>
      <xdr:row>85</xdr:row>
      <xdr:rowOff>55245</xdr:rowOff>
    </xdr:to>
    <xdr:cxnSp macro="">
      <xdr:nvCxnSpPr>
        <xdr:cNvPr id="359" name="直線コネクタ 358"/>
        <xdr:cNvCxnSpPr/>
      </xdr:nvCxnSpPr>
      <xdr:spPr>
        <a:xfrm flipV="1">
          <a:off x="9639300" y="14627924"/>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5017</xdr:rowOff>
    </xdr:from>
    <xdr:to>
      <xdr:col>46</xdr:col>
      <xdr:colOff>38100</xdr:colOff>
      <xdr:row>85</xdr:row>
      <xdr:rowOff>106617</xdr:rowOff>
    </xdr:to>
    <xdr:sp macro="" textlink="">
      <xdr:nvSpPr>
        <xdr:cNvPr id="360" name="楕円 359"/>
        <xdr:cNvSpPr/>
      </xdr:nvSpPr>
      <xdr:spPr>
        <a:xfrm>
          <a:off x="8699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55245</xdr:rowOff>
    </xdr:from>
    <xdr:to>
      <xdr:col>50</xdr:col>
      <xdr:colOff>114300</xdr:colOff>
      <xdr:row>85</xdr:row>
      <xdr:rowOff>55817</xdr:rowOff>
    </xdr:to>
    <xdr:cxnSp macro="">
      <xdr:nvCxnSpPr>
        <xdr:cNvPr id="361" name="直線コネクタ 360"/>
        <xdr:cNvCxnSpPr/>
      </xdr:nvCxnSpPr>
      <xdr:spPr>
        <a:xfrm flipV="1">
          <a:off x="8750300" y="146284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2" name="楕円 361"/>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55817</xdr:rowOff>
    </xdr:from>
    <xdr:to>
      <xdr:col>45</xdr:col>
      <xdr:colOff>177800</xdr:colOff>
      <xdr:row>85</xdr:row>
      <xdr:rowOff>56387</xdr:rowOff>
    </xdr:to>
    <xdr:cxnSp macro="">
      <xdr:nvCxnSpPr>
        <xdr:cNvPr id="363" name="直線コネクタ 362"/>
        <xdr:cNvCxnSpPr/>
      </xdr:nvCxnSpPr>
      <xdr:spPr>
        <a:xfrm flipV="1">
          <a:off x="7861300" y="14629067"/>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6159</xdr:rowOff>
    </xdr:from>
    <xdr:to>
      <xdr:col>36</xdr:col>
      <xdr:colOff>165100</xdr:colOff>
      <xdr:row>85</xdr:row>
      <xdr:rowOff>107759</xdr:rowOff>
    </xdr:to>
    <xdr:sp macro="" textlink="">
      <xdr:nvSpPr>
        <xdr:cNvPr id="364" name="楕円 363"/>
        <xdr:cNvSpPr/>
      </xdr:nvSpPr>
      <xdr:spPr>
        <a:xfrm>
          <a:off x="6921500" y="145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56387</xdr:rowOff>
    </xdr:from>
    <xdr:to>
      <xdr:col>41</xdr:col>
      <xdr:colOff>50800</xdr:colOff>
      <xdr:row>85</xdr:row>
      <xdr:rowOff>56959</xdr:rowOff>
    </xdr:to>
    <xdr:cxnSp macro="">
      <xdr:nvCxnSpPr>
        <xdr:cNvPr id="365" name="直線コネクタ 364"/>
        <xdr:cNvCxnSpPr/>
      </xdr:nvCxnSpPr>
      <xdr:spPr>
        <a:xfrm flipV="1">
          <a:off x="6972300" y="1462963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97172</xdr:rowOff>
    </xdr:from>
    <xdr:ext cx="469744" cy="259045"/>
    <xdr:sp macro="" textlink="">
      <xdr:nvSpPr>
        <xdr:cNvPr id="370" name="n_1mainValue【公営住宅】&#10;一人当たり面積"/>
        <xdr:cNvSpPr txBox="1"/>
      </xdr:nvSpPr>
      <xdr:spPr>
        <a:xfrm>
          <a:off x="9391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97744</xdr:rowOff>
    </xdr:from>
    <xdr:ext cx="469744" cy="259045"/>
    <xdr:sp macro="" textlink="">
      <xdr:nvSpPr>
        <xdr:cNvPr id="371" name="n_2mainValue【公営住宅】&#10;一人当たり面積"/>
        <xdr:cNvSpPr txBox="1"/>
      </xdr:nvSpPr>
      <xdr:spPr>
        <a:xfrm>
          <a:off x="8515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98314</xdr:rowOff>
    </xdr:from>
    <xdr:ext cx="469744" cy="259045"/>
    <xdr:sp macro="" textlink="">
      <xdr:nvSpPr>
        <xdr:cNvPr id="372" name="n_3mainValue【公営住宅】&#10;一人当たり面積"/>
        <xdr:cNvSpPr txBox="1"/>
      </xdr:nvSpPr>
      <xdr:spPr>
        <a:xfrm>
          <a:off x="7626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98886</xdr:rowOff>
    </xdr:from>
    <xdr:ext cx="469744" cy="259045"/>
    <xdr:sp macro="" textlink="">
      <xdr:nvSpPr>
        <xdr:cNvPr id="373" name="n_4mainValue【公営住宅】&#10;一人当たり面積"/>
        <xdr:cNvSpPr txBox="1"/>
      </xdr:nvSpPr>
      <xdr:spPr>
        <a:xfrm>
          <a:off x="6737427" y="1467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19" name="【認定こども園・幼稚園・保育所】&#10;有形固定資産減価償却率平均値テキスト"/>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430" name="楕円 429"/>
        <xdr:cNvSpPr/>
      </xdr:nvSpPr>
      <xdr:spPr>
        <a:xfrm>
          <a:off x="16268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29227</xdr:rowOff>
    </xdr:from>
    <xdr:ext cx="405111" cy="259045"/>
    <xdr:sp macro="" textlink="">
      <xdr:nvSpPr>
        <xdr:cNvPr id="431" name="【認定こども園・幼稚園・保育所】&#10;有形固定資産減価償却率該当値テキスト"/>
        <xdr:cNvSpPr txBox="1"/>
      </xdr:nvSpPr>
      <xdr:spPr>
        <a:xfrm>
          <a:off x="163576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432" name="楕円 431"/>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57150</xdr:rowOff>
    </xdr:to>
    <xdr:cxnSp macro="">
      <xdr:nvCxnSpPr>
        <xdr:cNvPr id="433" name="直線コネクタ 432"/>
        <xdr:cNvCxnSpPr/>
      </xdr:nvCxnSpPr>
      <xdr:spPr>
        <a:xfrm>
          <a:off x="15481300" y="6193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34925</xdr:rowOff>
    </xdr:from>
    <xdr:to>
      <xdr:col>76</xdr:col>
      <xdr:colOff>165100</xdr:colOff>
      <xdr:row>36</xdr:row>
      <xdr:rowOff>136525</xdr:rowOff>
    </xdr:to>
    <xdr:sp macro="" textlink="">
      <xdr:nvSpPr>
        <xdr:cNvPr id="434" name="楕円 433"/>
        <xdr:cNvSpPr/>
      </xdr:nvSpPr>
      <xdr:spPr>
        <a:xfrm>
          <a:off x="14541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85725</xdr:rowOff>
    </xdr:to>
    <xdr:cxnSp macro="">
      <xdr:nvCxnSpPr>
        <xdr:cNvPr id="435" name="直線コネクタ 434"/>
        <xdr:cNvCxnSpPr/>
      </xdr:nvCxnSpPr>
      <xdr:spPr>
        <a:xfrm flipV="1">
          <a:off x="14592300" y="61931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48260</xdr:rowOff>
    </xdr:from>
    <xdr:to>
      <xdr:col>72</xdr:col>
      <xdr:colOff>38100</xdr:colOff>
      <xdr:row>36</xdr:row>
      <xdr:rowOff>149860</xdr:rowOff>
    </xdr:to>
    <xdr:sp macro="" textlink="">
      <xdr:nvSpPr>
        <xdr:cNvPr id="436" name="楕円 435"/>
        <xdr:cNvSpPr/>
      </xdr:nvSpPr>
      <xdr:spPr>
        <a:xfrm>
          <a:off x="1365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36</xdr:row>
      <xdr:rowOff>99060</xdr:rowOff>
    </xdr:to>
    <xdr:cxnSp macro="">
      <xdr:nvCxnSpPr>
        <xdr:cNvPr id="437" name="直線コネクタ 436"/>
        <xdr:cNvCxnSpPr/>
      </xdr:nvCxnSpPr>
      <xdr:spPr>
        <a:xfrm flipV="1">
          <a:off x="13703300" y="6257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27305</xdr:rowOff>
    </xdr:from>
    <xdr:to>
      <xdr:col>67</xdr:col>
      <xdr:colOff>101600</xdr:colOff>
      <xdr:row>36</xdr:row>
      <xdr:rowOff>128905</xdr:rowOff>
    </xdr:to>
    <xdr:sp macro="" textlink="">
      <xdr:nvSpPr>
        <xdr:cNvPr id="438" name="楕円 437"/>
        <xdr:cNvSpPr/>
      </xdr:nvSpPr>
      <xdr:spPr>
        <a:xfrm>
          <a:off x="12763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78105</xdr:rowOff>
    </xdr:from>
    <xdr:to>
      <xdr:col>71</xdr:col>
      <xdr:colOff>177800</xdr:colOff>
      <xdr:row>36</xdr:row>
      <xdr:rowOff>99060</xdr:rowOff>
    </xdr:to>
    <xdr:cxnSp macro="">
      <xdr:nvCxnSpPr>
        <xdr:cNvPr id="439" name="直線コネクタ 438"/>
        <xdr:cNvCxnSpPr/>
      </xdr:nvCxnSpPr>
      <xdr:spPr>
        <a:xfrm>
          <a:off x="12814300" y="62503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0"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2"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443" name="n_4aveValue【認定こども園・幼稚園・保育所】&#10;有形固定資産減価償却率"/>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444" name="n_1mainValue【認定こども園・幼稚園・保育所】&#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153052</xdr:rowOff>
    </xdr:from>
    <xdr:ext cx="405111" cy="259045"/>
    <xdr:sp macro="" textlink="">
      <xdr:nvSpPr>
        <xdr:cNvPr id="445" name="n_2mainValue【認定こども園・幼稚園・保育所】&#10;有形固定資産減価償却率"/>
        <xdr:cNvSpPr txBox="1"/>
      </xdr:nvSpPr>
      <xdr:spPr>
        <a:xfrm>
          <a:off x="14389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166387</xdr:rowOff>
    </xdr:from>
    <xdr:ext cx="405111" cy="259045"/>
    <xdr:sp macro="" textlink="">
      <xdr:nvSpPr>
        <xdr:cNvPr id="446" name="n_3mainValue【認定こども園・幼稚園・保育所】&#10;有形固定資産減価償却率"/>
        <xdr:cNvSpPr txBox="1"/>
      </xdr:nvSpPr>
      <xdr:spPr>
        <a:xfrm>
          <a:off x="13500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447" name="n_4mainValue【認定こども園・幼稚園・保育所】&#10;有形固定資産減価償却率"/>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57404</xdr:rowOff>
    </xdr:from>
    <xdr:to>
      <xdr:col>116</xdr:col>
      <xdr:colOff>114300</xdr:colOff>
      <xdr:row>40</xdr:row>
      <xdr:rowOff>159004</xdr:rowOff>
    </xdr:to>
    <xdr:sp macro="" textlink="">
      <xdr:nvSpPr>
        <xdr:cNvPr id="485" name="楕円 484"/>
        <xdr:cNvSpPr/>
      </xdr:nvSpPr>
      <xdr:spPr>
        <a:xfrm>
          <a:off x="22110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35831</xdr:rowOff>
    </xdr:from>
    <xdr:ext cx="469744" cy="259045"/>
    <xdr:sp macro="" textlink="">
      <xdr:nvSpPr>
        <xdr:cNvPr id="486" name="【認定こども園・幼稚園・保育所】&#10;一人当たり面積該当値テキスト"/>
        <xdr:cNvSpPr txBox="1"/>
      </xdr:nvSpPr>
      <xdr:spPr>
        <a:xfrm>
          <a:off x="2219960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87" name="楕円 486"/>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80772</xdr:rowOff>
    </xdr:from>
    <xdr:to>
      <xdr:col>116</xdr:col>
      <xdr:colOff>63500</xdr:colOff>
      <xdr:row>40</xdr:row>
      <xdr:rowOff>108204</xdr:rowOff>
    </xdr:to>
    <xdr:cxnSp macro="">
      <xdr:nvCxnSpPr>
        <xdr:cNvPr id="488" name="直線コネクタ 487"/>
        <xdr:cNvCxnSpPr/>
      </xdr:nvCxnSpPr>
      <xdr:spPr>
        <a:xfrm>
          <a:off x="21323300" y="6938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160274</xdr:rowOff>
    </xdr:from>
    <xdr:to>
      <xdr:col>107</xdr:col>
      <xdr:colOff>101600</xdr:colOff>
      <xdr:row>40</xdr:row>
      <xdr:rowOff>90424</xdr:rowOff>
    </xdr:to>
    <xdr:sp macro="" textlink="">
      <xdr:nvSpPr>
        <xdr:cNvPr id="489" name="楕円 488"/>
        <xdr:cNvSpPr/>
      </xdr:nvSpPr>
      <xdr:spPr>
        <a:xfrm>
          <a:off x="20383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39624</xdr:rowOff>
    </xdr:from>
    <xdr:to>
      <xdr:col>111</xdr:col>
      <xdr:colOff>177800</xdr:colOff>
      <xdr:row>40</xdr:row>
      <xdr:rowOff>80772</xdr:rowOff>
    </xdr:to>
    <xdr:cxnSp macro="">
      <xdr:nvCxnSpPr>
        <xdr:cNvPr id="490" name="直線コネクタ 489"/>
        <xdr:cNvCxnSpPr/>
      </xdr:nvCxnSpPr>
      <xdr:spPr>
        <a:xfrm>
          <a:off x="20434300" y="6897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91" name="楕円 490"/>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40</xdr:row>
      <xdr:rowOff>39624</xdr:rowOff>
    </xdr:to>
    <xdr:cxnSp macro="">
      <xdr:nvCxnSpPr>
        <xdr:cNvPr id="492" name="直線コネクタ 491"/>
        <xdr:cNvCxnSpPr/>
      </xdr:nvCxnSpPr>
      <xdr:spPr>
        <a:xfrm>
          <a:off x="19545300" y="6842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87122</xdr:rowOff>
    </xdr:from>
    <xdr:to>
      <xdr:col>98</xdr:col>
      <xdr:colOff>38100</xdr:colOff>
      <xdr:row>40</xdr:row>
      <xdr:rowOff>17272</xdr:rowOff>
    </xdr:to>
    <xdr:sp macro="" textlink="">
      <xdr:nvSpPr>
        <xdr:cNvPr id="493" name="楕円 492"/>
        <xdr:cNvSpPr/>
      </xdr:nvSpPr>
      <xdr:spPr>
        <a:xfrm>
          <a:off x="18605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137922</xdr:rowOff>
    </xdr:from>
    <xdr:to>
      <xdr:col>102</xdr:col>
      <xdr:colOff>114300</xdr:colOff>
      <xdr:row>39</xdr:row>
      <xdr:rowOff>156210</xdr:rowOff>
    </xdr:to>
    <xdr:cxnSp macro="">
      <xdr:nvCxnSpPr>
        <xdr:cNvPr id="494" name="直線コネクタ 493"/>
        <xdr:cNvCxnSpPr/>
      </xdr:nvCxnSpPr>
      <xdr:spPr>
        <a:xfrm>
          <a:off x="18656300" y="6824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99"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81551</xdr:rowOff>
    </xdr:from>
    <xdr:ext cx="469744" cy="259045"/>
    <xdr:sp macro="" textlink="">
      <xdr:nvSpPr>
        <xdr:cNvPr id="500" name="n_2mainValue【認定こども園・幼稚園・保育所】&#10;一人当たり面積"/>
        <xdr:cNvSpPr txBox="1"/>
      </xdr:nvSpPr>
      <xdr:spPr>
        <a:xfrm>
          <a:off x="20199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01"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02" name="n_4main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4" name="楕円 543"/>
        <xdr:cNvSpPr/>
      </xdr:nvSpPr>
      <xdr:spPr>
        <a:xfrm>
          <a:off x="16268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138265</xdr:rowOff>
    </xdr:from>
    <xdr:ext cx="405111" cy="259045"/>
    <xdr:sp macro="" textlink="">
      <xdr:nvSpPr>
        <xdr:cNvPr id="545" name="【学校施設】&#10;有形固定資産減価償却率該当値テキスト"/>
        <xdr:cNvSpPr txBox="1"/>
      </xdr:nvSpPr>
      <xdr:spPr>
        <a:xfrm>
          <a:off x="16357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46" name="楕円 545"/>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39188</xdr:rowOff>
    </xdr:to>
    <xdr:cxnSp macro="">
      <xdr:nvCxnSpPr>
        <xdr:cNvPr id="547" name="直線コネクタ 546"/>
        <xdr:cNvCxnSpPr/>
      </xdr:nvCxnSpPr>
      <xdr:spPr>
        <a:xfrm>
          <a:off x="15481300" y="1049274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548" name="楕円 547"/>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47353</xdr:rowOff>
    </xdr:to>
    <xdr:cxnSp macro="">
      <xdr:nvCxnSpPr>
        <xdr:cNvPr id="549" name="直線コネクタ 548"/>
        <xdr:cNvCxnSpPr/>
      </xdr:nvCxnSpPr>
      <xdr:spPr>
        <a:xfrm flipV="1">
          <a:off x="14592300" y="104927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14515</xdr:rowOff>
    </xdr:from>
    <xdr:to>
      <xdr:col>72</xdr:col>
      <xdr:colOff>38100</xdr:colOff>
      <xdr:row>61</xdr:row>
      <xdr:rowOff>116115</xdr:rowOff>
    </xdr:to>
    <xdr:sp macro="" textlink="">
      <xdr:nvSpPr>
        <xdr:cNvPr id="550" name="楕円 549"/>
        <xdr:cNvSpPr/>
      </xdr:nvSpPr>
      <xdr:spPr>
        <a:xfrm>
          <a:off x="13652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47353</xdr:rowOff>
    </xdr:from>
    <xdr:to>
      <xdr:col>76</xdr:col>
      <xdr:colOff>114300</xdr:colOff>
      <xdr:row>61</xdr:row>
      <xdr:rowOff>65315</xdr:rowOff>
    </xdr:to>
    <xdr:cxnSp macro="">
      <xdr:nvCxnSpPr>
        <xdr:cNvPr id="551" name="直線コネクタ 550"/>
        <xdr:cNvCxnSpPr/>
      </xdr:nvCxnSpPr>
      <xdr:spPr>
        <a:xfrm flipV="1">
          <a:off x="13703300" y="1050580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153307</xdr:rowOff>
    </xdr:from>
    <xdr:to>
      <xdr:col>67</xdr:col>
      <xdr:colOff>101600</xdr:colOff>
      <xdr:row>61</xdr:row>
      <xdr:rowOff>83457</xdr:rowOff>
    </xdr:to>
    <xdr:sp macro="" textlink="">
      <xdr:nvSpPr>
        <xdr:cNvPr id="552" name="楕円 551"/>
        <xdr:cNvSpPr/>
      </xdr:nvSpPr>
      <xdr:spPr>
        <a:xfrm>
          <a:off x="12763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32657</xdr:rowOff>
    </xdr:from>
    <xdr:to>
      <xdr:col>71</xdr:col>
      <xdr:colOff>177800</xdr:colOff>
      <xdr:row>61</xdr:row>
      <xdr:rowOff>65315</xdr:rowOff>
    </xdr:to>
    <xdr:cxnSp macro="">
      <xdr:nvCxnSpPr>
        <xdr:cNvPr id="553" name="直線コネクタ 552"/>
        <xdr:cNvCxnSpPr/>
      </xdr:nvCxnSpPr>
      <xdr:spPr>
        <a:xfrm>
          <a:off x="12814300" y="104911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58" name="n_1mainValue【学校施設】&#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559" name="n_2mainValue【学校施設】&#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107242</xdr:rowOff>
    </xdr:from>
    <xdr:ext cx="405111" cy="259045"/>
    <xdr:sp macro="" textlink="">
      <xdr:nvSpPr>
        <xdr:cNvPr id="560" name="n_3mainValue【学校施設】&#10;有形固定資産減価償却率"/>
        <xdr:cNvSpPr txBox="1"/>
      </xdr:nvSpPr>
      <xdr:spPr>
        <a:xfrm>
          <a:off x="13500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74584</xdr:rowOff>
    </xdr:from>
    <xdr:ext cx="405111" cy="259045"/>
    <xdr:sp macro="" textlink="">
      <xdr:nvSpPr>
        <xdr:cNvPr id="561" name="n_4mainValue【学校施設】&#10;有形固定資産減価償却率"/>
        <xdr:cNvSpPr txBox="1"/>
      </xdr:nvSpPr>
      <xdr:spPr>
        <a:xfrm>
          <a:off x="12611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101905</xdr:rowOff>
    </xdr:from>
    <xdr:to>
      <xdr:col>116</xdr:col>
      <xdr:colOff>114300</xdr:colOff>
      <xdr:row>62</xdr:row>
      <xdr:rowOff>32055</xdr:rowOff>
    </xdr:to>
    <xdr:sp macro="" textlink="">
      <xdr:nvSpPr>
        <xdr:cNvPr id="600" name="楕円 599"/>
        <xdr:cNvSpPr/>
      </xdr:nvSpPr>
      <xdr:spPr>
        <a:xfrm>
          <a:off x="22110700" y="105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80332</xdr:rowOff>
    </xdr:from>
    <xdr:ext cx="469744" cy="259045"/>
    <xdr:sp macro="" textlink="">
      <xdr:nvSpPr>
        <xdr:cNvPr id="601" name="【学校施設】&#10;一人当たり面積該当値テキスト"/>
        <xdr:cNvSpPr txBox="1"/>
      </xdr:nvSpPr>
      <xdr:spPr>
        <a:xfrm>
          <a:off x="22199600" y="1053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93675</xdr:rowOff>
    </xdr:from>
    <xdr:to>
      <xdr:col>112</xdr:col>
      <xdr:colOff>38100</xdr:colOff>
      <xdr:row>62</xdr:row>
      <xdr:rowOff>23825</xdr:rowOff>
    </xdr:to>
    <xdr:sp macro="" textlink="">
      <xdr:nvSpPr>
        <xdr:cNvPr id="602" name="楕円 601"/>
        <xdr:cNvSpPr/>
      </xdr:nvSpPr>
      <xdr:spPr>
        <a:xfrm>
          <a:off x="21272500" y="105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144475</xdr:rowOff>
    </xdr:from>
    <xdr:to>
      <xdr:col>116</xdr:col>
      <xdr:colOff>63500</xdr:colOff>
      <xdr:row>61</xdr:row>
      <xdr:rowOff>152705</xdr:rowOff>
    </xdr:to>
    <xdr:cxnSp macro="">
      <xdr:nvCxnSpPr>
        <xdr:cNvPr id="603" name="直線コネクタ 602"/>
        <xdr:cNvCxnSpPr/>
      </xdr:nvCxnSpPr>
      <xdr:spPr>
        <a:xfrm>
          <a:off x="21323300" y="1060292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166827</xdr:rowOff>
    </xdr:from>
    <xdr:to>
      <xdr:col>107</xdr:col>
      <xdr:colOff>101600</xdr:colOff>
      <xdr:row>61</xdr:row>
      <xdr:rowOff>96977</xdr:rowOff>
    </xdr:to>
    <xdr:sp macro="" textlink="">
      <xdr:nvSpPr>
        <xdr:cNvPr id="604" name="楕円 603"/>
        <xdr:cNvSpPr/>
      </xdr:nvSpPr>
      <xdr:spPr>
        <a:xfrm>
          <a:off x="20383500" y="104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46177</xdr:rowOff>
    </xdr:from>
    <xdr:to>
      <xdr:col>111</xdr:col>
      <xdr:colOff>177800</xdr:colOff>
      <xdr:row>61</xdr:row>
      <xdr:rowOff>144475</xdr:rowOff>
    </xdr:to>
    <xdr:cxnSp macro="">
      <xdr:nvCxnSpPr>
        <xdr:cNvPr id="605" name="直線コネクタ 604"/>
        <xdr:cNvCxnSpPr/>
      </xdr:nvCxnSpPr>
      <xdr:spPr>
        <a:xfrm>
          <a:off x="20434300" y="1050462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156311</xdr:rowOff>
    </xdr:from>
    <xdr:to>
      <xdr:col>102</xdr:col>
      <xdr:colOff>165100</xdr:colOff>
      <xdr:row>61</xdr:row>
      <xdr:rowOff>86461</xdr:rowOff>
    </xdr:to>
    <xdr:sp macro="" textlink="">
      <xdr:nvSpPr>
        <xdr:cNvPr id="606" name="楕円 605"/>
        <xdr:cNvSpPr/>
      </xdr:nvSpPr>
      <xdr:spPr>
        <a:xfrm>
          <a:off x="19494500" y="104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35661</xdr:rowOff>
    </xdr:from>
    <xdr:to>
      <xdr:col>107</xdr:col>
      <xdr:colOff>50800</xdr:colOff>
      <xdr:row>61</xdr:row>
      <xdr:rowOff>46177</xdr:rowOff>
    </xdr:to>
    <xdr:cxnSp macro="">
      <xdr:nvCxnSpPr>
        <xdr:cNvPr id="607" name="直線コネクタ 606"/>
        <xdr:cNvCxnSpPr/>
      </xdr:nvCxnSpPr>
      <xdr:spPr>
        <a:xfrm>
          <a:off x="19545300" y="1049411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169570</xdr:rowOff>
    </xdr:from>
    <xdr:to>
      <xdr:col>98</xdr:col>
      <xdr:colOff>38100</xdr:colOff>
      <xdr:row>61</xdr:row>
      <xdr:rowOff>99720</xdr:rowOff>
    </xdr:to>
    <xdr:sp macro="" textlink="">
      <xdr:nvSpPr>
        <xdr:cNvPr id="608" name="楕円 607"/>
        <xdr:cNvSpPr/>
      </xdr:nvSpPr>
      <xdr:spPr>
        <a:xfrm>
          <a:off x="18605500" y="104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35661</xdr:rowOff>
    </xdr:from>
    <xdr:to>
      <xdr:col>102</xdr:col>
      <xdr:colOff>114300</xdr:colOff>
      <xdr:row>61</xdr:row>
      <xdr:rowOff>48920</xdr:rowOff>
    </xdr:to>
    <xdr:cxnSp macro="">
      <xdr:nvCxnSpPr>
        <xdr:cNvPr id="609" name="直線コネクタ 608"/>
        <xdr:cNvCxnSpPr/>
      </xdr:nvCxnSpPr>
      <xdr:spPr>
        <a:xfrm flipV="1">
          <a:off x="18656300" y="1049411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14952</xdr:rowOff>
    </xdr:from>
    <xdr:ext cx="469744" cy="259045"/>
    <xdr:sp macro="" textlink="">
      <xdr:nvSpPr>
        <xdr:cNvPr id="614" name="n_1mainValue【学校施設】&#10;一人当たり面積"/>
        <xdr:cNvSpPr txBox="1"/>
      </xdr:nvSpPr>
      <xdr:spPr>
        <a:xfrm>
          <a:off x="21075727" y="1064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615" name="n_2main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102988</xdr:rowOff>
    </xdr:from>
    <xdr:ext cx="469744" cy="259045"/>
    <xdr:sp macro="" textlink="">
      <xdr:nvSpPr>
        <xdr:cNvPr id="616" name="n_3mainValue【学校施設】&#10;一人当たり面積"/>
        <xdr:cNvSpPr txBox="1"/>
      </xdr:nvSpPr>
      <xdr:spPr>
        <a:xfrm>
          <a:off x="19310427" y="1021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116247</xdr:rowOff>
    </xdr:from>
    <xdr:ext cx="469744" cy="259045"/>
    <xdr:sp macro="" textlink="">
      <xdr:nvSpPr>
        <xdr:cNvPr id="617" name="n_4mainValue【学校施設】&#10;一人当たり面積"/>
        <xdr:cNvSpPr txBox="1"/>
      </xdr:nvSpPr>
      <xdr:spPr>
        <a:xfrm>
          <a:off x="18421427" y="102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7" name="楕円 656"/>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658" name="【児童館】&#10;有形固定資産減価償却率該当値テキスト"/>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121920</xdr:rowOff>
    </xdr:from>
    <xdr:to>
      <xdr:col>81</xdr:col>
      <xdr:colOff>101600</xdr:colOff>
      <xdr:row>83</xdr:row>
      <xdr:rowOff>52070</xdr:rowOff>
    </xdr:to>
    <xdr:sp macro="" textlink="">
      <xdr:nvSpPr>
        <xdr:cNvPr id="659" name="楕円 658"/>
        <xdr:cNvSpPr/>
      </xdr:nvSpPr>
      <xdr:spPr>
        <a:xfrm>
          <a:off x="154305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1270</xdr:rowOff>
    </xdr:from>
    <xdr:to>
      <xdr:col>85</xdr:col>
      <xdr:colOff>127000</xdr:colOff>
      <xdr:row>83</xdr:row>
      <xdr:rowOff>26670</xdr:rowOff>
    </xdr:to>
    <xdr:cxnSp macro="">
      <xdr:nvCxnSpPr>
        <xdr:cNvPr id="660" name="直線コネクタ 659"/>
        <xdr:cNvCxnSpPr/>
      </xdr:nvCxnSpPr>
      <xdr:spPr>
        <a:xfrm>
          <a:off x="15481300" y="142316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97789</xdr:rowOff>
    </xdr:from>
    <xdr:to>
      <xdr:col>76</xdr:col>
      <xdr:colOff>165100</xdr:colOff>
      <xdr:row>83</xdr:row>
      <xdr:rowOff>27939</xdr:rowOff>
    </xdr:to>
    <xdr:sp macro="" textlink="">
      <xdr:nvSpPr>
        <xdr:cNvPr id="661" name="楕円 660"/>
        <xdr:cNvSpPr/>
      </xdr:nvSpPr>
      <xdr:spPr>
        <a:xfrm>
          <a:off x="14541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1270</xdr:rowOff>
    </xdr:to>
    <xdr:cxnSp macro="">
      <xdr:nvCxnSpPr>
        <xdr:cNvPr id="662" name="直線コネクタ 661"/>
        <xdr:cNvCxnSpPr/>
      </xdr:nvCxnSpPr>
      <xdr:spPr>
        <a:xfrm>
          <a:off x="14592300" y="142074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72389</xdr:rowOff>
    </xdr:from>
    <xdr:to>
      <xdr:col>72</xdr:col>
      <xdr:colOff>38100</xdr:colOff>
      <xdr:row>83</xdr:row>
      <xdr:rowOff>2539</xdr:rowOff>
    </xdr:to>
    <xdr:sp macro="" textlink="">
      <xdr:nvSpPr>
        <xdr:cNvPr id="663" name="楕円 662"/>
        <xdr:cNvSpPr/>
      </xdr:nvSpPr>
      <xdr:spPr>
        <a:xfrm>
          <a:off x="13652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123189</xdr:rowOff>
    </xdr:from>
    <xdr:to>
      <xdr:col>76</xdr:col>
      <xdr:colOff>114300</xdr:colOff>
      <xdr:row>82</xdr:row>
      <xdr:rowOff>148589</xdr:rowOff>
    </xdr:to>
    <xdr:cxnSp macro="">
      <xdr:nvCxnSpPr>
        <xdr:cNvPr id="664" name="直線コネクタ 663"/>
        <xdr:cNvCxnSpPr/>
      </xdr:nvCxnSpPr>
      <xdr:spPr>
        <a:xfrm>
          <a:off x="13703300" y="141820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48261</xdr:rowOff>
    </xdr:from>
    <xdr:to>
      <xdr:col>67</xdr:col>
      <xdr:colOff>101600</xdr:colOff>
      <xdr:row>82</xdr:row>
      <xdr:rowOff>149861</xdr:rowOff>
    </xdr:to>
    <xdr:sp macro="" textlink="">
      <xdr:nvSpPr>
        <xdr:cNvPr id="665" name="楕円 664"/>
        <xdr:cNvSpPr/>
      </xdr:nvSpPr>
      <xdr:spPr>
        <a:xfrm>
          <a:off x="12763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99061</xdr:rowOff>
    </xdr:from>
    <xdr:to>
      <xdr:col>71</xdr:col>
      <xdr:colOff>177800</xdr:colOff>
      <xdr:row>82</xdr:row>
      <xdr:rowOff>123189</xdr:rowOff>
    </xdr:to>
    <xdr:cxnSp macro="">
      <xdr:nvCxnSpPr>
        <xdr:cNvPr id="666" name="直線コネクタ 665"/>
        <xdr:cNvCxnSpPr/>
      </xdr:nvCxnSpPr>
      <xdr:spPr>
        <a:xfrm>
          <a:off x="12814300" y="141579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43197</xdr:rowOff>
    </xdr:from>
    <xdr:ext cx="405111" cy="259045"/>
    <xdr:sp macro="" textlink="">
      <xdr:nvSpPr>
        <xdr:cNvPr id="671" name="n_1mainValue【児童館】&#10;有形固定資産減価償却率"/>
        <xdr:cNvSpPr txBox="1"/>
      </xdr:nvSpPr>
      <xdr:spPr>
        <a:xfrm>
          <a:off x="15266044" y="142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19066</xdr:rowOff>
    </xdr:from>
    <xdr:ext cx="405111" cy="259045"/>
    <xdr:sp macro="" textlink="">
      <xdr:nvSpPr>
        <xdr:cNvPr id="672" name="n_2mainValue【児童館】&#10;有形固定資産減価償却率"/>
        <xdr:cNvSpPr txBox="1"/>
      </xdr:nvSpPr>
      <xdr:spPr>
        <a:xfrm>
          <a:off x="14389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165116</xdr:rowOff>
    </xdr:from>
    <xdr:ext cx="405111" cy="259045"/>
    <xdr:sp macro="" textlink="">
      <xdr:nvSpPr>
        <xdr:cNvPr id="673" name="n_3mainValue【児童館】&#10;有形固定資産減価償却率"/>
        <xdr:cNvSpPr txBox="1"/>
      </xdr:nvSpPr>
      <xdr:spPr>
        <a:xfrm>
          <a:off x="13500744"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140988</xdr:rowOff>
    </xdr:from>
    <xdr:ext cx="405111" cy="259045"/>
    <xdr:sp macro="" textlink="">
      <xdr:nvSpPr>
        <xdr:cNvPr id="674" name="n_4mainValue【児童館】&#10;有形固定資産減価償却率"/>
        <xdr:cNvSpPr txBox="1"/>
      </xdr:nvSpPr>
      <xdr:spPr>
        <a:xfrm>
          <a:off x="12611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3"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4" name="楕円 713"/>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15"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16" name="楕円 715"/>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717" name="直線コネクタ 716"/>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18" name="楕円 717"/>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95250</xdr:rowOff>
    </xdr:to>
    <xdr:cxnSp macro="">
      <xdr:nvCxnSpPr>
        <xdr:cNvPr id="719" name="直線コネクタ 718"/>
        <xdr:cNvCxnSpPr/>
      </xdr:nvCxnSpPr>
      <xdr:spPr>
        <a:xfrm flipV="1">
          <a:off x="20434300" y="14649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0" name="楕円 719"/>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1" name="直線コネクタ 720"/>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2" name="楕円 721"/>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3" name="直線コネクタ 722"/>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4"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25"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26"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7"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28"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9"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0"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1"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1"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72" name="楕円 771"/>
        <xdr:cNvSpPr/>
      </xdr:nvSpPr>
      <xdr:spPr>
        <a:xfrm>
          <a:off x="16268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76216</xdr:rowOff>
    </xdr:from>
    <xdr:ext cx="405111" cy="259045"/>
    <xdr:sp macro="" textlink="">
      <xdr:nvSpPr>
        <xdr:cNvPr id="773" name="【公民館】&#10;有形固定資産減価償却率該当値テキスト"/>
        <xdr:cNvSpPr txBox="1"/>
      </xdr:nvSpPr>
      <xdr:spPr>
        <a:xfrm>
          <a:off x="16357600"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57786</xdr:rowOff>
    </xdr:from>
    <xdr:to>
      <xdr:col>81</xdr:col>
      <xdr:colOff>101600</xdr:colOff>
      <xdr:row>104</xdr:row>
      <xdr:rowOff>159386</xdr:rowOff>
    </xdr:to>
    <xdr:sp macro="" textlink="">
      <xdr:nvSpPr>
        <xdr:cNvPr id="774" name="楕円 773"/>
        <xdr:cNvSpPr/>
      </xdr:nvSpPr>
      <xdr:spPr>
        <a:xfrm>
          <a:off x="15430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108586</xdr:rowOff>
    </xdr:from>
    <xdr:to>
      <xdr:col>85</xdr:col>
      <xdr:colOff>127000</xdr:colOff>
      <xdr:row>104</xdr:row>
      <xdr:rowOff>148589</xdr:rowOff>
    </xdr:to>
    <xdr:cxnSp macro="">
      <xdr:nvCxnSpPr>
        <xdr:cNvPr id="775" name="直線コネクタ 774"/>
        <xdr:cNvCxnSpPr/>
      </xdr:nvCxnSpPr>
      <xdr:spPr>
        <a:xfrm>
          <a:off x="15481300" y="179393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76" name="楕円 775"/>
        <xdr:cNvSpPr/>
      </xdr:nvSpPr>
      <xdr:spPr>
        <a:xfrm>
          <a:off x="14541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104</xdr:row>
      <xdr:rowOff>108586</xdr:rowOff>
    </xdr:to>
    <xdr:cxnSp macro="">
      <xdr:nvCxnSpPr>
        <xdr:cNvPr id="777" name="直線コネクタ 776"/>
        <xdr:cNvCxnSpPr/>
      </xdr:nvCxnSpPr>
      <xdr:spPr>
        <a:xfrm>
          <a:off x="14592300" y="17899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158750</xdr:rowOff>
    </xdr:from>
    <xdr:to>
      <xdr:col>72</xdr:col>
      <xdr:colOff>38100</xdr:colOff>
      <xdr:row>104</xdr:row>
      <xdr:rowOff>88900</xdr:rowOff>
    </xdr:to>
    <xdr:sp macro="" textlink="">
      <xdr:nvSpPr>
        <xdr:cNvPr id="778" name="楕円 777"/>
        <xdr:cNvSpPr/>
      </xdr:nvSpPr>
      <xdr:spPr>
        <a:xfrm>
          <a:off x="1365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38100</xdr:rowOff>
    </xdr:from>
    <xdr:to>
      <xdr:col>76</xdr:col>
      <xdr:colOff>114300</xdr:colOff>
      <xdr:row>104</xdr:row>
      <xdr:rowOff>68580</xdr:rowOff>
    </xdr:to>
    <xdr:cxnSp macro="">
      <xdr:nvCxnSpPr>
        <xdr:cNvPr id="779" name="直線コネクタ 778"/>
        <xdr:cNvCxnSpPr/>
      </xdr:nvCxnSpPr>
      <xdr:spPr>
        <a:xfrm>
          <a:off x="13703300" y="1786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153036</xdr:rowOff>
    </xdr:from>
    <xdr:to>
      <xdr:col>67</xdr:col>
      <xdr:colOff>101600</xdr:colOff>
      <xdr:row>104</xdr:row>
      <xdr:rowOff>83186</xdr:rowOff>
    </xdr:to>
    <xdr:sp macro="" textlink="">
      <xdr:nvSpPr>
        <xdr:cNvPr id="780" name="楕円 779"/>
        <xdr:cNvSpPr/>
      </xdr:nvSpPr>
      <xdr:spPr>
        <a:xfrm>
          <a:off x="12763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32386</xdr:rowOff>
    </xdr:from>
    <xdr:to>
      <xdr:col>71</xdr:col>
      <xdr:colOff>177800</xdr:colOff>
      <xdr:row>104</xdr:row>
      <xdr:rowOff>38100</xdr:rowOff>
    </xdr:to>
    <xdr:cxnSp macro="">
      <xdr:nvCxnSpPr>
        <xdr:cNvPr id="781" name="直線コネクタ 780"/>
        <xdr:cNvCxnSpPr/>
      </xdr:nvCxnSpPr>
      <xdr:spPr>
        <a:xfrm>
          <a:off x="12814300" y="178631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82"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83"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150513</xdr:rowOff>
    </xdr:from>
    <xdr:ext cx="405111" cy="259045"/>
    <xdr:sp macro="" textlink="">
      <xdr:nvSpPr>
        <xdr:cNvPr id="786" name="n_1mainValue【公民館】&#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787" name="n_2main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105427</xdr:rowOff>
    </xdr:from>
    <xdr:ext cx="405111" cy="259045"/>
    <xdr:sp macro="" textlink="">
      <xdr:nvSpPr>
        <xdr:cNvPr id="788" name="n_3mainValue【公民館】&#10;有形固定資産減価償却率"/>
        <xdr:cNvSpPr txBox="1"/>
      </xdr:nvSpPr>
      <xdr:spPr>
        <a:xfrm>
          <a:off x="13500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99713</xdr:rowOff>
    </xdr:from>
    <xdr:ext cx="405111" cy="259045"/>
    <xdr:sp macro="" textlink="">
      <xdr:nvSpPr>
        <xdr:cNvPr id="789" name="n_4mainValue【公民館】&#10;有形固定資産減価償却率"/>
        <xdr:cNvSpPr txBox="1"/>
      </xdr:nvSpPr>
      <xdr:spPr>
        <a:xfrm>
          <a:off x="12611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816"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18542</xdr:rowOff>
    </xdr:from>
    <xdr:to>
      <xdr:col>116</xdr:col>
      <xdr:colOff>114300</xdr:colOff>
      <xdr:row>107</xdr:row>
      <xdr:rowOff>120142</xdr:rowOff>
    </xdr:to>
    <xdr:sp macro="" textlink="">
      <xdr:nvSpPr>
        <xdr:cNvPr id="827" name="楕円 826"/>
        <xdr:cNvSpPr/>
      </xdr:nvSpPr>
      <xdr:spPr>
        <a:xfrm>
          <a:off x="22110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168419</xdr:rowOff>
    </xdr:from>
    <xdr:ext cx="469744" cy="259045"/>
    <xdr:sp macro="" textlink="">
      <xdr:nvSpPr>
        <xdr:cNvPr id="828" name="【公民館】&#10;一人当たり面積該当値テキスト"/>
        <xdr:cNvSpPr txBox="1"/>
      </xdr:nvSpPr>
      <xdr:spPr>
        <a:xfrm>
          <a:off x="22199600"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20828</xdr:rowOff>
    </xdr:from>
    <xdr:to>
      <xdr:col>112</xdr:col>
      <xdr:colOff>38100</xdr:colOff>
      <xdr:row>107</xdr:row>
      <xdr:rowOff>122428</xdr:rowOff>
    </xdr:to>
    <xdr:sp macro="" textlink="">
      <xdr:nvSpPr>
        <xdr:cNvPr id="829" name="楕円 828"/>
        <xdr:cNvSpPr/>
      </xdr:nvSpPr>
      <xdr:spPr>
        <a:xfrm>
          <a:off x="21272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69342</xdr:rowOff>
    </xdr:from>
    <xdr:to>
      <xdr:col>116</xdr:col>
      <xdr:colOff>63500</xdr:colOff>
      <xdr:row>107</xdr:row>
      <xdr:rowOff>71628</xdr:rowOff>
    </xdr:to>
    <xdr:cxnSp macro="">
      <xdr:nvCxnSpPr>
        <xdr:cNvPr id="830" name="直線コネクタ 829"/>
        <xdr:cNvCxnSpPr/>
      </xdr:nvCxnSpPr>
      <xdr:spPr>
        <a:xfrm flipV="1">
          <a:off x="21323300" y="1841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23113</xdr:rowOff>
    </xdr:from>
    <xdr:to>
      <xdr:col>107</xdr:col>
      <xdr:colOff>101600</xdr:colOff>
      <xdr:row>107</xdr:row>
      <xdr:rowOff>124713</xdr:rowOff>
    </xdr:to>
    <xdr:sp macro="" textlink="">
      <xdr:nvSpPr>
        <xdr:cNvPr id="831" name="楕円 830"/>
        <xdr:cNvSpPr/>
      </xdr:nvSpPr>
      <xdr:spPr>
        <a:xfrm>
          <a:off x="20383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71628</xdr:rowOff>
    </xdr:from>
    <xdr:to>
      <xdr:col>111</xdr:col>
      <xdr:colOff>177800</xdr:colOff>
      <xdr:row>107</xdr:row>
      <xdr:rowOff>73913</xdr:rowOff>
    </xdr:to>
    <xdr:cxnSp macro="">
      <xdr:nvCxnSpPr>
        <xdr:cNvPr id="832" name="直線コネクタ 831"/>
        <xdr:cNvCxnSpPr/>
      </xdr:nvCxnSpPr>
      <xdr:spPr>
        <a:xfrm flipV="1">
          <a:off x="20434300" y="184167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833" name="楕円 832"/>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73913</xdr:rowOff>
    </xdr:from>
    <xdr:to>
      <xdr:col>107</xdr:col>
      <xdr:colOff>50800</xdr:colOff>
      <xdr:row>107</xdr:row>
      <xdr:rowOff>76200</xdr:rowOff>
    </xdr:to>
    <xdr:cxnSp macro="">
      <xdr:nvCxnSpPr>
        <xdr:cNvPr id="834" name="直線コネクタ 833"/>
        <xdr:cNvCxnSpPr/>
      </xdr:nvCxnSpPr>
      <xdr:spPr>
        <a:xfrm flipV="1">
          <a:off x="19545300" y="184190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7113</xdr:rowOff>
    </xdr:from>
    <xdr:to>
      <xdr:col>98</xdr:col>
      <xdr:colOff>38100</xdr:colOff>
      <xdr:row>107</xdr:row>
      <xdr:rowOff>108713</xdr:rowOff>
    </xdr:to>
    <xdr:sp macro="" textlink="">
      <xdr:nvSpPr>
        <xdr:cNvPr id="835" name="楕円 834"/>
        <xdr:cNvSpPr/>
      </xdr:nvSpPr>
      <xdr:spPr>
        <a:xfrm>
          <a:off x="18605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57913</xdr:rowOff>
    </xdr:from>
    <xdr:to>
      <xdr:col>102</xdr:col>
      <xdr:colOff>114300</xdr:colOff>
      <xdr:row>107</xdr:row>
      <xdr:rowOff>76200</xdr:rowOff>
    </xdr:to>
    <xdr:cxnSp macro="">
      <xdr:nvCxnSpPr>
        <xdr:cNvPr id="836" name="直線コネクタ 835"/>
        <xdr:cNvCxnSpPr/>
      </xdr:nvCxnSpPr>
      <xdr:spPr>
        <a:xfrm>
          <a:off x="18656300" y="1840306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7"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38"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9"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40"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113555</xdr:rowOff>
    </xdr:from>
    <xdr:ext cx="469744" cy="259045"/>
    <xdr:sp macro="" textlink="">
      <xdr:nvSpPr>
        <xdr:cNvPr id="841" name="n_1mainValue【公民館】&#10;一人当たり面積"/>
        <xdr:cNvSpPr txBox="1"/>
      </xdr:nvSpPr>
      <xdr:spPr>
        <a:xfrm>
          <a:off x="210757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115840</xdr:rowOff>
    </xdr:from>
    <xdr:ext cx="469744" cy="259045"/>
    <xdr:sp macro="" textlink="">
      <xdr:nvSpPr>
        <xdr:cNvPr id="842" name="n_2mainValue【公民館】&#10;一人当たり面積"/>
        <xdr:cNvSpPr txBox="1"/>
      </xdr:nvSpPr>
      <xdr:spPr>
        <a:xfrm>
          <a:off x="20199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843" name="n_3mainValue【公民館】&#10;一人当たり面積"/>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99840</xdr:rowOff>
    </xdr:from>
    <xdr:ext cx="469744" cy="259045"/>
    <xdr:sp macro="" textlink="">
      <xdr:nvSpPr>
        <xdr:cNvPr id="844" name="n_4mainValue【公民館】&#10;一人当たり面積"/>
        <xdr:cNvSpPr txBox="1"/>
      </xdr:nvSpPr>
      <xdr:spPr>
        <a:xfrm>
          <a:off x="18421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類似団体と比較して、橋りょう・トンネル、学校施設、公営住宅、児童館、公民館で類似団体より有形固定資産減価償却率が高くなっている。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中でも、公営住宅及び児童館については特に高くなっており、個別施設計画及び公営住宅等長寿命化計画に基づき、適切な管理を行うとともに、公共施設マネジメントを進める必要がある。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74,330
73,163
262.35
43,772,245
40,678,102
2,818,516
20,335,898
41,265,002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27033</xdr:rowOff>
    </xdr:from>
    <xdr:to>
      <xdr:col>24</xdr:col>
      <xdr:colOff>114300</xdr:colOff>
      <xdr:row>39</xdr:row>
      <xdr:rowOff>128633</xdr:rowOff>
    </xdr:to>
    <xdr:sp macro="" textlink="">
      <xdr:nvSpPr>
        <xdr:cNvPr id="74" name="楕円 73"/>
        <xdr:cNvSpPr/>
      </xdr:nvSpPr>
      <xdr:spPr>
        <a:xfrm>
          <a:off x="4584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5460</xdr:rowOff>
    </xdr:from>
    <xdr:ext cx="405111" cy="259045"/>
    <xdr:sp macro="" textlink="">
      <xdr:nvSpPr>
        <xdr:cNvPr id="75" name="【図書館】&#10;有形固定資産減価償却率該当値テキスト"/>
        <xdr:cNvSpPr txBox="1"/>
      </xdr:nvSpPr>
      <xdr:spPr>
        <a:xfrm>
          <a:off x="4673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6" name="楕円 75"/>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77833</xdr:rowOff>
    </xdr:to>
    <xdr:cxnSp macro="">
      <xdr:nvCxnSpPr>
        <xdr:cNvPr id="77" name="直線コネクタ 76"/>
        <xdr:cNvCxnSpPr/>
      </xdr:nvCxnSpPr>
      <xdr:spPr>
        <a:xfrm>
          <a:off x="3797300" y="67317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xdr:cNvSpPr/>
      </xdr:nvSpPr>
      <xdr:spPr>
        <a:xfrm>
          <a:off x="2857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45176</xdr:rowOff>
    </xdr:to>
    <xdr:cxnSp macro="">
      <xdr:nvCxnSpPr>
        <xdr:cNvPr id="79" name="直線コネクタ 78"/>
        <xdr:cNvCxnSpPr/>
      </xdr:nvCxnSpPr>
      <xdr:spPr>
        <a:xfrm>
          <a:off x="2908300" y="669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12519</xdr:rowOff>
    </xdr:to>
    <xdr:cxnSp macro="">
      <xdr:nvCxnSpPr>
        <xdr:cNvPr id="81" name="直線コネクタ 80"/>
        <xdr:cNvCxnSpPr/>
      </xdr:nvCxnSpPr>
      <xdr:spPr>
        <a:xfrm>
          <a:off x="2019300" y="666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151312</xdr:rowOff>
    </xdr:to>
    <xdr:cxnSp macro="">
      <xdr:nvCxnSpPr>
        <xdr:cNvPr id="83" name="直線コネクタ 82"/>
        <xdr:cNvCxnSpPr/>
      </xdr:nvCxnSpPr>
      <xdr:spPr>
        <a:xfrm>
          <a:off x="1130300" y="663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8" name="n_1mainValue【図書館】&#10;有形固定資産減価償却率"/>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図書館】&#10;有形固定資産減価償却率"/>
        <xdr:cNvSpPr txBox="1"/>
      </xdr:nvSpPr>
      <xdr:spPr>
        <a:xfrm>
          <a:off x="2705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図書館】&#10;有形固定資産減価償却率"/>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図書館】&#10;有形固定資産減価償却率"/>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53975</xdr:rowOff>
    </xdr:from>
    <xdr:to>
      <xdr:col>55</xdr:col>
      <xdr:colOff>50800</xdr:colOff>
      <xdr:row>40</xdr:row>
      <xdr:rowOff>155575</xdr:rowOff>
    </xdr:to>
    <xdr:sp macro="" textlink="">
      <xdr:nvSpPr>
        <xdr:cNvPr id="135" name="楕円 134"/>
        <xdr:cNvSpPr/>
      </xdr:nvSpPr>
      <xdr:spPr>
        <a:xfrm>
          <a:off x="10426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32402</xdr:rowOff>
    </xdr:from>
    <xdr:ext cx="469744" cy="259045"/>
    <xdr:sp macro="" textlink="">
      <xdr:nvSpPr>
        <xdr:cNvPr id="136" name="【図書館】&#10;一人当たり面積該当値テキスト"/>
        <xdr:cNvSpPr txBox="1"/>
      </xdr:nvSpPr>
      <xdr:spPr>
        <a:xfrm>
          <a:off x="10515600"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53975</xdr:rowOff>
    </xdr:from>
    <xdr:to>
      <xdr:col>50</xdr:col>
      <xdr:colOff>165100</xdr:colOff>
      <xdr:row>40</xdr:row>
      <xdr:rowOff>155575</xdr:rowOff>
    </xdr:to>
    <xdr:sp macro="" textlink="">
      <xdr:nvSpPr>
        <xdr:cNvPr id="137" name="楕円 136"/>
        <xdr:cNvSpPr/>
      </xdr:nvSpPr>
      <xdr:spPr>
        <a:xfrm>
          <a:off x="9588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104775</xdr:rowOff>
    </xdr:from>
    <xdr:to>
      <xdr:col>55</xdr:col>
      <xdr:colOff>0</xdr:colOff>
      <xdr:row>40</xdr:row>
      <xdr:rowOff>104775</xdr:rowOff>
    </xdr:to>
    <xdr:cxnSp macro="">
      <xdr:nvCxnSpPr>
        <xdr:cNvPr id="138" name="直線コネクタ 137"/>
        <xdr:cNvCxnSpPr/>
      </xdr:nvCxnSpPr>
      <xdr:spPr>
        <a:xfrm>
          <a:off x="9639300" y="696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68263</xdr:rowOff>
    </xdr:from>
    <xdr:to>
      <xdr:col>46</xdr:col>
      <xdr:colOff>38100</xdr:colOff>
      <xdr:row>40</xdr:row>
      <xdr:rowOff>169863</xdr:rowOff>
    </xdr:to>
    <xdr:sp macro="" textlink="">
      <xdr:nvSpPr>
        <xdr:cNvPr id="139" name="楕円 138"/>
        <xdr:cNvSpPr/>
      </xdr:nvSpPr>
      <xdr:spPr>
        <a:xfrm>
          <a:off x="8699500" y="69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104775</xdr:rowOff>
    </xdr:from>
    <xdr:to>
      <xdr:col>50</xdr:col>
      <xdr:colOff>114300</xdr:colOff>
      <xdr:row>40</xdr:row>
      <xdr:rowOff>119063</xdr:rowOff>
    </xdr:to>
    <xdr:cxnSp macro="">
      <xdr:nvCxnSpPr>
        <xdr:cNvPr id="140" name="直線コネクタ 139"/>
        <xdr:cNvCxnSpPr/>
      </xdr:nvCxnSpPr>
      <xdr:spPr>
        <a:xfrm flipV="1">
          <a:off x="8750300" y="69627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68263</xdr:rowOff>
    </xdr:from>
    <xdr:to>
      <xdr:col>41</xdr:col>
      <xdr:colOff>101600</xdr:colOff>
      <xdr:row>40</xdr:row>
      <xdr:rowOff>169863</xdr:rowOff>
    </xdr:to>
    <xdr:sp macro="" textlink="">
      <xdr:nvSpPr>
        <xdr:cNvPr id="141" name="楕円 140"/>
        <xdr:cNvSpPr/>
      </xdr:nvSpPr>
      <xdr:spPr>
        <a:xfrm>
          <a:off x="7810500" y="69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119063</xdr:rowOff>
    </xdr:from>
    <xdr:to>
      <xdr:col>45</xdr:col>
      <xdr:colOff>177800</xdr:colOff>
      <xdr:row>40</xdr:row>
      <xdr:rowOff>119063</xdr:rowOff>
    </xdr:to>
    <xdr:cxnSp macro="">
      <xdr:nvCxnSpPr>
        <xdr:cNvPr id="142" name="直線コネクタ 141"/>
        <xdr:cNvCxnSpPr/>
      </xdr:nvCxnSpPr>
      <xdr:spPr>
        <a:xfrm>
          <a:off x="7861300" y="6977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68263</xdr:rowOff>
    </xdr:from>
    <xdr:to>
      <xdr:col>36</xdr:col>
      <xdr:colOff>165100</xdr:colOff>
      <xdr:row>40</xdr:row>
      <xdr:rowOff>169863</xdr:rowOff>
    </xdr:to>
    <xdr:sp macro="" textlink="">
      <xdr:nvSpPr>
        <xdr:cNvPr id="143" name="楕円 142"/>
        <xdr:cNvSpPr/>
      </xdr:nvSpPr>
      <xdr:spPr>
        <a:xfrm>
          <a:off x="6921500" y="69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119063</xdr:rowOff>
    </xdr:from>
    <xdr:to>
      <xdr:col>41</xdr:col>
      <xdr:colOff>50800</xdr:colOff>
      <xdr:row>40</xdr:row>
      <xdr:rowOff>119063</xdr:rowOff>
    </xdr:to>
    <xdr:cxnSp macro="">
      <xdr:nvCxnSpPr>
        <xdr:cNvPr id="144" name="直線コネクタ 143"/>
        <xdr:cNvCxnSpPr/>
      </xdr:nvCxnSpPr>
      <xdr:spPr>
        <a:xfrm>
          <a:off x="6972300" y="6977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146702</xdr:rowOff>
    </xdr:from>
    <xdr:ext cx="469744" cy="259045"/>
    <xdr:sp macro="" textlink="">
      <xdr:nvSpPr>
        <xdr:cNvPr id="149" name="n_1mainValue【図書館】&#10;一人当たり面積"/>
        <xdr:cNvSpPr txBox="1"/>
      </xdr:nvSpPr>
      <xdr:spPr>
        <a:xfrm>
          <a:off x="9391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160990</xdr:rowOff>
    </xdr:from>
    <xdr:ext cx="469744" cy="259045"/>
    <xdr:sp macro="" textlink="">
      <xdr:nvSpPr>
        <xdr:cNvPr id="150" name="n_2mainValue【図書館】&#10;一人当たり面積"/>
        <xdr:cNvSpPr txBox="1"/>
      </xdr:nvSpPr>
      <xdr:spPr>
        <a:xfrm>
          <a:off x="8515427" y="70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160990</xdr:rowOff>
    </xdr:from>
    <xdr:ext cx="469744" cy="259045"/>
    <xdr:sp macro="" textlink="">
      <xdr:nvSpPr>
        <xdr:cNvPr id="151" name="n_3mainValue【図書館】&#10;一人当たり面積"/>
        <xdr:cNvSpPr txBox="1"/>
      </xdr:nvSpPr>
      <xdr:spPr>
        <a:xfrm>
          <a:off x="7626427" y="70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160990</xdr:rowOff>
    </xdr:from>
    <xdr:ext cx="469744" cy="259045"/>
    <xdr:sp macro="" textlink="">
      <xdr:nvSpPr>
        <xdr:cNvPr id="152" name="n_4mainValue【図書館】&#10;一人当たり面積"/>
        <xdr:cNvSpPr txBox="1"/>
      </xdr:nvSpPr>
      <xdr:spPr>
        <a:xfrm>
          <a:off x="6737427" y="70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193" name="楕円 192"/>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163847</xdr:rowOff>
    </xdr:from>
    <xdr:ext cx="405111" cy="259045"/>
    <xdr:sp macro="" textlink="">
      <xdr:nvSpPr>
        <xdr:cNvPr id="194" name="【体育館・プール】&#10;有形固定資産減価償却率該当値テキスト"/>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95" name="楕円 194"/>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64770</xdr:rowOff>
    </xdr:to>
    <xdr:cxnSp macro="">
      <xdr:nvCxnSpPr>
        <xdr:cNvPr id="196" name="直線コネクタ 195"/>
        <xdr:cNvCxnSpPr/>
      </xdr:nvCxnSpPr>
      <xdr:spPr>
        <a:xfrm>
          <a:off x="3797300" y="106527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99695</xdr:rowOff>
    </xdr:from>
    <xdr:to>
      <xdr:col>15</xdr:col>
      <xdr:colOff>101600</xdr:colOff>
      <xdr:row>62</xdr:row>
      <xdr:rowOff>29845</xdr:rowOff>
    </xdr:to>
    <xdr:sp macro="" textlink="">
      <xdr:nvSpPr>
        <xdr:cNvPr id="197" name="楕円 196"/>
        <xdr:cNvSpPr/>
      </xdr:nvSpPr>
      <xdr:spPr>
        <a:xfrm>
          <a:off x="2857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150495</xdr:rowOff>
    </xdr:from>
    <xdr:to>
      <xdr:col>19</xdr:col>
      <xdr:colOff>177800</xdr:colOff>
      <xdr:row>62</xdr:row>
      <xdr:rowOff>22860</xdr:rowOff>
    </xdr:to>
    <xdr:cxnSp macro="">
      <xdr:nvCxnSpPr>
        <xdr:cNvPr id="198" name="直線コネクタ 197"/>
        <xdr:cNvCxnSpPr/>
      </xdr:nvCxnSpPr>
      <xdr:spPr>
        <a:xfrm>
          <a:off x="2908300" y="106089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99" name="楕円 198"/>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61</xdr:row>
      <xdr:rowOff>150495</xdr:rowOff>
    </xdr:to>
    <xdr:cxnSp macro="">
      <xdr:nvCxnSpPr>
        <xdr:cNvPr id="200" name="直線コネクタ 199"/>
        <xdr:cNvCxnSpPr/>
      </xdr:nvCxnSpPr>
      <xdr:spPr>
        <a:xfrm>
          <a:off x="2019300" y="10563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201" name="楕円 200"/>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104775</xdr:rowOff>
    </xdr:to>
    <xdr:cxnSp macro="">
      <xdr:nvCxnSpPr>
        <xdr:cNvPr id="202" name="直線コネクタ 201"/>
        <xdr:cNvCxnSpPr/>
      </xdr:nvCxnSpPr>
      <xdr:spPr>
        <a:xfrm>
          <a:off x="1130300" y="105136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7" name="n_1mainValue【体育館・プール】&#10;有形固定資産減価償却率"/>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20972</xdr:rowOff>
    </xdr:from>
    <xdr:ext cx="405111" cy="259045"/>
    <xdr:sp macro="" textlink="">
      <xdr:nvSpPr>
        <xdr:cNvPr id="208" name="n_2mainValue【体育館・プール】&#10;有形固定資産減価償却率"/>
        <xdr:cNvSpPr txBox="1"/>
      </xdr:nvSpPr>
      <xdr:spPr>
        <a:xfrm>
          <a:off x="2705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9" name="n_3mainValue【体育館・プー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97172</xdr:rowOff>
    </xdr:from>
    <xdr:ext cx="405111" cy="259045"/>
    <xdr:sp macro="" textlink="">
      <xdr:nvSpPr>
        <xdr:cNvPr id="210" name="n_4mainValue【体育館・プール】&#10;有形固定資産減価償却率"/>
        <xdr:cNvSpPr txBox="1"/>
      </xdr:nvSpPr>
      <xdr:spPr>
        <a:xfrm>
          <a:off x="927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133350</xdr:rowOff>
    </xdr:from>
    <xdr:to>
      <xdr:col>55</xdr:col>
      <xdr:colOff>50800</xdr:colOff>
      <xdr:row>63</xdr:row>
      <xdr:rowOff>63500</xdr:rowOff>
    </xdr:to>
    <xdr:sp macro="" textlink="">
      <xdr:nvSpPr>
        <xdr:cNvPr id="250" name="楕円 249"/>
        <xdr:cNvSpPr/>
      </xdr:nvSpPr>
      <xdr:spPr>
        <a:xfrm>
          <a:off x="104267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111777</xdr:rowOff>
    </xdr:from>
    <xdr:ext cx="469744" cy="259045"/>
    <xdr:sp macro="" textlink="">
      <xdr:nvSpPr>
        <xdr:cNvPr id="251" name="【体育館・プール】&#10;一人当たり面積該当値テキスト"/>
        <xdr:cNvSpPr txBox="1"/>
      </xdr:nvSpPr>
      <xdr:spPr>
        <a:xfrm>
          <a:off x="10515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137160</xdr:rowOff>
    </xdr:from>
    <xdr:to>
      <xdr:col>50</xdr:col>
      <xdr:colOff>165100</xdr:colOff>
      <xdr:row>63</xdr:row>
      <xdr:rowOff>67310</xdr:rowOff>
    </xdr:to>
    <xdr:sp macro="" textlink="">
      <xdr:nvSpPr>
        <xdr:cNvPr id="252" name="楕円 251"/>
        <xdr:cNvSpPr/>
      </xdr:nvSpPr>
      <xdr:spPr>
        <a:xfrm>
          <a:off x="9588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12700</xdr:rowOff>
    </xdr:from>
    <xdr:to>
      <xdr:col>55</xdr:col>
      <xdr:colOff>0</xdr:colOff>
      <xdr:row>63</xdr:row>
      <xdr:rowOff>16510</xdr:rowOff>
    </xdr:to>
    <xdr:cxnSp macro="">
      <xdr:nvCxnSpPr>
        <xdr:cNvPr id="253" name="直線コネクタ 252"/>
        <xdr:cNvCxnSpPr/>
      </xdr:nvCxnSpPr>
      <xdr:spPr>
        <a:xfrm flipV="1">
          <a:off x="9639300" y="108140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140970</xdr:rowOff>
    </xdr:from>
    <xdr:to>
      <xdr:col>46</xdr:col>
      <xdr:colOff>38100</xdr:colOff>
      <xdr:row>63</xdr:row>
      <xdr:rowOff>71120</xdr:rowOff>
    </xdr:to>
    <xdr:sp macro="" textlink="">
      <xdr:nvSpPr>
        <xdr:cNvPr id="254" name="楕円 253"/>
        <xdr:cNvSpPr/>
      </xdr:nvSpPr>
      <xdr:spPr>
        <a:xfrm>
          <a:off x="8699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16510</xdr:rowOff>
    </xdr:from>
    <xdr:to>
      <xdr:col>50</xdr:col>
      <xdr:colOff>114300</xdr:colOff>
      <xdr:row>63</xdr:row>
      <xdr:rowOff>20320</xdr:rowOff>
    </xdr:to>
    <xdr:cxnSp macro="">
      <xdr:nvCxnSpPr>
        <xdr:cNvPr id="255" name="直線コネクタ 254"/>
        <xdr:cNvCxnSpPr/>
      </xdr:nvCxnSpPr>
      <xdr:spPr>
        <a:xfrm flipV="1">
          <a:off x="8750300" y="10817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144780</xdr:rowOff>
    </xdr:from>
    <xdr:to>
      <xdr:col>41</xdr:col>
      <xdr:colOff>101600</xdr:colOff>
      <xdr:row>63</xdr:row>
      <xdr:rowOff>74930</xdr:rowOff>
    </xdr:to>
    <xdr:sp macro="" textlink="">
      <xdr:nvSpPr>
        <xdr:cNvPr id="256" name="楕円 255"/>
        <xdr:cNvSpPr/>
      </xdr:nvSpPr>
      <xdr:spPr>
        <a:xfrm>
          <a:off x="7810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20320</xdr:rowOff>
    </xdr:from>
    <xdr:to>
      <xdr:col>45</xdr:col>
      <xdr:colOff>177800</xdr:colOff>
      <xdr:row>63</xdr:row>
      <xdr:rowOff>24130</xdr:rowOff>
    </xdr:to>
    <xdr:cxnSp macro="">
      <xdr:nvCxnSpPr>
        <xdr:cNvPr id="257" name="直線コネクタ 256"/>
        <xdr:cNvCxnSpPr/>
      </xdr:nvCxnSpPr>
      <xdr:spPr>
        <a:xfrm flipV="1">
          <a:off x="7861300" y="10821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147320</xdr:rowOff>
    </xdr:from>
    <xdr:to>
      <xdr:col>36</xdr:col>
      <xdr:colOff>165100</xdr:colOff>
      <xdr:row>63</xdr:row>
      <xdr:rowOff>77470</xdr:rowOff>
    </xdr:to>
    <xdr:sp macro="" textlink="">
      <xdr:nvSpPr>
        <xdr:cNvPr id="258" name="楕円 257"/>
        <xdr:cNvSpPr/>
      </xdr:nvSpPr>
      <xdr:spPr>
        <a:xfrm>
          <a:off x="6921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24130</xdr:rowOff>
    </xdr:from>
    <xdr:to>
      <xdr:col>41</xdr:col>
      <xdr:colOff>50800</xdr:colOff>
      <xdr:row>63</xdr:row>
      <xdr:rowOff>26670</xdr:rowOff>
    </xdr:to>
    <xdr:cxnSp macro="">
      <xdr:nvCxnSpPr>
        <xdr:cNvPr id="259" name="直線コネクタ 258"/>
        <xdr:cNvCxnSpPr/>
      </xdr:nvCxnSpPr>
      <xdr:spPr>
        <a:xfrm flipV="1">
          <a:off x="6972300" y="108254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58437</xdr:rowOff>
    </xdr:from>
    <xdr:ext cx="469744" cy="259045"/>
    <xdr:sp macro="" textlink="">
      <xdr:nvSpPr>
        <xdr:cNvPr id="264" name="n_1mainValue【体育館・プール】&#10;一人当たり面積"/>
        <xdr:cNvSpPr txBox="1"/>
      </xdr:nvSpPr>
      <xdr:spPr>
        <a:xfrm>
          <a:off x="93917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62247</xdr:rowOff>
    </xdr:from>
    <xdr:ext cx="469744" cy="259045"/>
    <xdr:sp macro="" textlink="">
      <xdr:nvSpPr>
        <xdr:cNvPr id="265" name="n_2mainValue【体育館・プール】&#10;一人当たり面積"/>
        <xdr:cNvSpPr txBox="1"/>
      </xdr:nvSpPr>
      <xdr:spPr>
        <a:xfrm>
          <a:off x="8515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66057</xdr:rowOff>
    </xdr:from>
    <xdr:ext cx="469744" cy="259045"/>
    <xdr:sp macro="" textlink="">
      <xdr:nvSpPr>
        <xdr:cNvPr id="266" name="n_3mainValue【体育館・プール】&#10;一人当たり面積"/>
        <xdr:cNvSpPr txBox="1"/>
      </xdr:nvSpPr>
      <xdr:spPr>
        <a:xfrm>
          <a:off x="7626427" y="108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68597</xdr:rowOff>
    </xdr:from>
    <xdr:ext cx="469744" cy="259045"/>
    <xdr:sp macro="" textlink="">
      <xdr:nvSpPr>
        <xdr:cNvPr id="267" name="n_4mainValue【体育館・プール】&#10;一人当たり面積"/>
        <xdr:cNvSpPr txBox="1"/>
      </xdr:nvSpPr>
      <xdr:spPr>
        <a:xfrm>
          <a:off x="6737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309" name="楕円 308"/>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310" name="【福祉施設】&#10;有形固定資産減価償却率該当値テキスト"/>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165281</xdr:rowOff>
    </xdr:from>
    <xdr:to>
      <xdr:col>20</xdr:col>
      <xdr:colOff>38100</xdr:colOff>
      <xdr:row>84</xdr:row>
      <xdr:rowOff>95431</xdr:rowOff>
    </xdr:to>
    <xdr:sp macro="" textlink="">
      <xdr:nvSpPr>
        <xdr:cNvPr id="311" name="楕円 310"/>
        <xdr:cNvSpPr/>
      </xdr:nvSpPr>
      <xdr:spPr>
        <a:xfrm>
          <a:off x="3746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44631</xdr:rowOff>
    </xdr:from>
    <xdr:to>
      <xdr:col>24</xdr:col>
      <xdr:colOff>63500</xdr:colOff>
      <xdr:row>84</xdr:row>
      <xdr:rowOff>72389</xdr:rowOff>
    </xdr:to>
    <xdr:cxnSp macro="">
      <xdr:nvCxnSpPr>
        <xdr:cNvPr id="312" name="直線コネクタ 311"/>
        <xdr:cNvCxnSpPr/>
      </xdr:nvCxnSpPr>
      <xdr:spPr>
        <a:xfrm>
          <a:off x="3797300" y="1444643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119562</xdr:rowOff>
    </xdr:from>
    <xdr:to>
      <xdr:col>15</xdr:col>
      <xdr:colOff>101600</xdr:colOff>
      <xdr:row>84</xdr:row>
      <xdr:rowOff>49712</xdr:rowOff>
    </xdr:to>
    <xdr:sp macro="" textlink="">
      <xdr:nvSpPr>
        <xdr:cNvPr id="313" name="楕円 312"/>
        <xdr:cNvSpPr/>
      </xdr:nvSpPr>
      <xdr:spPr>
        <a:xfrm>
          <a:off x="2857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170362</xdr:rowOff>
    </xdr:from>
    <xdr:to>
      <xdr:col>19</xdr:col>
      <xdr:colOff>177800</xdr:colOff>
      <xdr:row>84</xdr:row>
      <xdr:rowOff>44631</xdr:rowOff>
    </xdr:to>
    <xdr:cxnSp macro="">
      <xdr:nvCxnSpPr>
        <xdr:cNvPr id="314" name="直線コネクタ 313"/>
        <xdr:cNvCxnSpPr/>
      </xdr:nvCxnSpPr>
      <xdr:spPr>
        <a:xfrm>
          <a:off x="2908300" y="144007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99968</xdr:rowOff>
    </xdr:from>
    <xdr:to>
      <xdr:col>10</xdr:col>
      <xdr:colOff>165100</xdr:colOff>
      <xdr:row>84</xdr:row>
      <xdr:rowOff>30118</xdr:rowOff>
    </xdr:to>
    <xdr:sp macro="" textlink="">
      <xdr:nvSpPr>
        <xdr:cNvPr id="315" name="楕円 314"/>
        <xdr:cNvSpPr/>
      </xdr:nvSpPr>
      <xdr:spPr>
        <a:xfrm>
          <a:off x="1968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150768</xdr:rowOff>
    </xdr:from>
    <xdr:to>
      <xdr:col>15</xdr:col>
      <xdr:colOff>50800</xdr:colOff>
      <xdr:row>83</xdr:row>
      <xdr:rowOff>170362</xdr:rowOff>
    </xdr:to>
    <xdr:cxnSp macro="">
      <xdr:nvCxnSpPr>
        <xdr:cNvPr id="316" name="直線コネクタ 315"/>
        <xdr:cNvCxnSpPr/>
      </xdr:nvCxnSpPr>
      <xdr:spPr>
        <a:xfrm>
          <a:off x="2019300" y="143811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54248</xdr:rowOff>
    </xdr:from>
    <xdr:to>
      <xdr:col>6</xdr:col>
      <xdr:colOff>38100</xdr:colOff>
      <xdr:row>83</xdr:row>
      <xdr:rowOff>155848</xdr:rowOff>
    </xdr:to>
    <xdr:sp macro="" textlink="">
      <xdr:nvSpPr>
        <xdr:cNvPr id="317" name="楕円 316"/>
        <xdr:cNvSpPr/>
      </xdr:nvSpPr>
      <xdr:spPr>
        <a:xfrm>
          <a:off x="1079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105048</xdr:rowOff>
    </xdr:from>
    <xdr:to>
      <xdr:col>10</xdr:col>
      <xdr:colOff>114300</xdr:colOff>
      <xdr:row>83</xdr:row>
      <xdr:rowOff>150768</xdr:rowOff>
    </xdr:to>
    <xdr:cxnSp macro="">
      <xdr:nvCxnSpPr>
        <xdr:cNvPr id="318" name="直線コネクタ 317"/>
        <xdr:cNvCxnSpPr/>
      </xdr:nvCxnSpPr>
      <xdr:spPr>
        <a:xfrm>
          <a:off x="1130300" y="143353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86558</xdr:rowOff>
    </xdr:from>
    <xdr:ext cx="405111" cy="259045"/>
    <xdr:sp macro="" textlink="">
      <xdr:nvSpPr>
        <xdr:cNvPr id="323" name="n_1mainValue【福祉施設】&#10;有形固定資産減価償却率"/>
        <xdr:cNvSpPr txBox="1"/>
      </xdr:nvSpPr>
      <xdr:spPr>
        <a:xfrm>
          <a:off x="35820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24" name="n_2mainValue【福祉施設】&#10;有形固定資産減価償却率"/>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21245</xdr:rowOff>
    </xdr:from>
    <xdr:ext cx="405111" cy="259045"/>
    <xdr:sp macro="" textlink="">
      <xdr:nvSpPr>
        <xdr:cNvPr id="325" name="n_3mainValue【福祉施設】&#10;有形固定資産減価償却率"/>
        <xdr:cNvSpPr txBox="1"/>
      </xdr:nvSpPr>
      <xdr:spPr>
        <a:xfrm>
          <a:off x="1816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146975</xdr:rowOff>
    </xdr:from>
    <xdr:ext cx="405111" cy="259045"/>
    <xdr:sp macro="" textlink="">
      <xdr:nvSpPr>
        <xdr:cNvPr id="326" name="n_4mainValue【福祉施設】&#10;有形固定資産減価償却率"/>
        <xdr:cNvSpPr txBox="1"/>
      </xdr:nvSpPr>
      <xdr:spPr>
        <a:xfrm>
          <a:off x="927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66" name="楕円 365"/>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67" name="【福祉施設】&#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68" name="楕円 367"/>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86</xdr:row>
      <xdr:rowOff>11430</xdr:rowOff>
    </xdr:to>
    <xdr:cxnSp macro="">
      <xdr:nvCxnSpPr>
        <xdr:cNvPr id="369" name="直線コネクタ 368"/>
        <xdr:cNvCxnSpPr/>
      </xdr:nvCxnSpPr>
      <xdr:spPr>
        <a:xfrm>
          <a:off x="9639300" y="1459230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143511</xdr:rowOff>
    </xdr:from>
    <xdr:to>
      <xdr:col>46</xdr:col>
      <xdr:colOff>38100</xdr:colOff>
      <xdr:row>85</xdr:row>
      <xdr:rowOff>73661</xdr:rowOff>
    </xdr:to>
    <xdr:sp macro="" textlink="">
      <xdr:nvSpPr>
        <xdr:cNvPr id="370" name="楕円 369"/>
        <xdr:cNvSpPr/>
      </xdr:nvSpPr>
      <xdr:spPr>
        <a:xfrm>
          <a:off x="8699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22861</xdr:rowOff>
    </xdr:to>
    <xdr:cxnSp macro="">
      <xdr:nvCxnSpPr>
        <xdr:cNvPr id="371" name="直線コネクタ 370"/>
        <xdr:cNvCxnSpPr/>
      </xdr:nvCxnSpPr>
      <xdr:spPr>
        <a:xfrm flipV="1">
          <a:off x="8750300" y="1459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72" name="楕円 371"/>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22861</xdr:rowOff>
    </xdr:from>
    <xdr:to>
      <xdr:col>45</xdr:col>
      <xdr:colOff>177800</xdr:colOff>
      <xdr:row>85</xdr:row>
      <xdr:rowOff>26670</xdr:rowOff>
    </xdr:to>
    <xdr:cxnSp macro="">
      <xdr:nvCxnSpPr>
        <xdr:cNvPr id="373" name="直線コネクタ 372"/>
        <xdr:cNvCxnSpPr/>
      </xdr:nvCxnSpPr>
      <xdr:spPr>
        <a:xfrm flipV="1">
          <a:off x="7861300" y="1459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151130</xdr:rowOff>
    </xdr:from>
    <xdr:to>
      <xdr:col>36</xdr:col>
      <xdr:colOff>165100</xdr:colOff>
      <xdr:row>85</xdr:row>
      <xdr:rowOff>81280</xdr:rowOff>
    </xdr:to>
    <xdr:sp macro="" textlink="">
      <xdr:nvSpPr>
        <xdr:cNvPr id="374" name="楕円 373"/>
        <xdr:cNvSpPr/>
      </xdr:nvSpPr>
      <xdr:spPr>
        <a:xfrm>
          <a:off x="6921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30480</xdr:rowOff>
    </xdr:to>
    <xdr:cxnSp macro="">
      <xdr:nvCxnSpPr>
        <xdr:cNvPr id="375" name="直線コネクタ 374"/>
        <xdr:cNvCxnSpPr/>
      </xdr:nvCxnSpPr>
      <xdr:spPr>
        <a:xfrm flipV="1">
          <a:off x="6972300" y="1459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380" name="n_1mainValue【福祉施設】&#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64788</xdr:rowOff>
    </xdr:from>
    <xdr:ext cx="469744" cy="259045"/>
    <xdr:sp macro="" textlink="">
      <xdr:nvSpPr>
        <xdr:cNvPr id="381" name="n_2mainValue【福祉施設】&#10;一人当たり面積"/>
        <xdr:cNvSpPr txBox="1"/>
      </xdr:nvSpPr>
      <xdr:spPr>
        <a:xfrm>
          <a:off x="8515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82"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72407</xdr:rowOff>
    </xdr:from>
    <xdr:ext cx="469744" cy="259045"/>
    <xdr:sp macro="" textlink="">
      <xdr:nvSpPr>
        <xdr:cNvPr id="383" name="n_4mainValue【福祉施設】&#10;一人当たり面積"/>
        <xdr:cNvSpPr txBox="1"/>
      </xdr:nvSpPr>
      <xdr:spPr>
        <a:xfrm>
          <a:off x="67374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92348</xdr:rowOff>
    </xdr:from>
    <xdr:to>
      <xdr:col>24</xdr:col>
      <xdr:colOff>114300</xdr:colOff>
      <xdr:row>105</xdr:row>
      <xdr:rowOff>22498</xdr:rowOff>
    </xdr:to>
    <xdr:sp macro="" textlink="">
      <xdr:nvSpPr>
        <xdr:cNvPr id="425" name="楕円 424"/>
        <xdr:cNvSpPr/>
      </xdr:nvSpPr>
      <xdr:spPr>
        <a:xfrm>
          <a:off x="4584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70775</xdr:rowOff>
    </xdr:from>
    <xdr:ext cx="405111" cy="259045"/>
    <xdr:sp macro="" textlink="">
      <xdr:nvSpPr>
        <xdr:cNvPr id="426" name="【市民会館】&#10;有形固定資産減価償却率該当値テキスト"/>
        <xdr:cNvSpPr txBox="1"/>
      </xdr:nvSpPr>
      <xdr:spPr>
        <a:xfrm>
          <a:off x="4673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56424</xdr:rowOff>
    </xdr:from>
    <xdr:to>
      <xdr:col>20</xdr:col>
      <xdr:colOff>38100</xdr:colOff>
      <xdr:row>104</xdr:row>
      <xdr:rowOff>158024</xdr:rowOff>
    </xdr:to>
    <xdr:sp macro="" textlink="">
      <xdr:nvSpPr>
        <xdr:cNvPr id="427" name="楕円 426"/>
        <xdr:cNvSpPr/>
      </xdr:nvSpPr>
      <xdr:spPr>
        <a:xfrm>
          <a:off x="3746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107224</xdr:rowOff>
    </xdr:from>
    <xdr:to>
      <xdr:col>24</xdr:col>
      <xdr:colOff>63500</xdr:colOff>
      <xdr:row>104</xdr:row>
      <xdr:rowOff>143148</xdr:rowOff>
    </xdr:to>
    <xdr:cxnSp macro="">
      <xdr:nvCxnSpPr>
        <xdr:cNvPr id="428" name="直線コネクタ 427"/>
        <xdr:cNvCxnSpPr/>
      </xdr:nvCxnSpPr>
      <xdr:spPr>
        <a:xfrm>
          <a:off x="3797300" y="1793802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20501</xdr:rowOff>
    </xdr:from>
    <xdr:to>
      <xdr:col>15</xdr:col>
      <xdr:colOff>101600</xdr:colOff>
      <xdr:row>104</xdr:row>
      <xdr:rowOff>122101</xdr:rowOff>
    </xdr:to>
    <xdr:sp macro="" textlink="">
      <xdr:nvSpPr>
        <xdr:cNvPr id="429" name="楕円 428"/>
        <xdr:cNvSpPr/>
      </xdr:nvSpPr>
      <xdr:spPr>
        <a:xfrm>
          <a:off x="2857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71301</xdr:rowOff>
    </xdr:from>
    <xdr:to>
      <xdr:col>19</xdr:col>
      <xdr:colOff>177800</xdr:colOff>
      <xdr:row>104</xdr:row>
      <xdr:rowOff>107224</xdr:rowOff>
    </xdr:to>
    <xdr:cxnSp macro="">
      <xdr:nvCxnSpPr>
        <xdr:cNvPr id="430" name="直線コネクタ 429"/>
        <xdr:cNvCxnSpPr/>
      </xdr:nvCxnSpPr>
      <xdr:spPr>
        <a:xfrm>
          <a:off x="2908300" y="1790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156029</xdr:rowOff>
    </xdr:from>
    <xdr:to>
      <xdr:col>10</xdr:col>
      <xdr:colOff>165100</xdr:colOff>
      <xdr:row>104</xdr:row>
      <xdr:rowOff>86179</xdr:rowOff>
    </xdr:to>
    <xdr:sp macro="" textlink="">
      <xdr:nvSpPr>
        <xdr:cNvPr id="431" name="楕円 430"/>
        <xdr:cNvSpPr/>
      </xdr:nvSpPr>
      <xdr:spPr>
        <a:xfrm>
          <a:off x="1968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35379</xdr:rowOff>
    </xdr:from>
    <xdr:to>
      <xdr:col>15</xdr:col>
      <xdr:colOff>50800</xdr:colOff>
      <xdr:row>104</xdr:row>
      <xdr:rowOff>71301</xdr:rowOff>
    </xdr:to>
    <xdr:cxnSp macro="">
      <xdr:nvCxnSpPr>
        <xdr:cNvPr id="432" name="直線コネクタ 431"/>
        <xdr:cNvCxnSpPr/>
      </xdr:nvCxnSpPr>
      <xdr:spPr>
        <a:xfrm>
          <a:off x="2019300" y="178661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120106</xdr:rowOff>
    </xdr:from>
    <xdr:to>
      <xdr:col>6</xdr:col>
      <xdr:colOff>38100</xdr:colOff>
      <xdr:row>104</xdr:row>
      <xdr:rowOff>50256</xdr:rowOff>
    </xdr:to>
    <xdr:sp macro="" textlink="">
      <xdr:nvSpPr>
        <xdr:cNvPr id="433" name="楕円 432"/>
        <xdr:cNvSpPr/>
      </xdr:nvSpPr>
      <xdr:spPr>
        <a:xfrm>
          <a:off x="1079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170906</xdr:rowOff>
    </xdr:from>
    <xdr:to>
      <xdr:col>10</xdr:col>
      <xdr:colOff>114300</xdr:colOff>
      <xdr:row>104</xdr:row>
      <xdr:rowOff>35379</xdr:rowOff>
    </xdr:to>
    <xdr:cxnSp macro="">
      <xdr:nvCxnSpPr>
        <xdr:cNvPr id="434" name="直線コネクタ 433"/>
        <xdr:cNvCxnSpPr/>
      </xdr:nvCxnSpPr>
      <xdr:spPr>
        <a:xfrm>
          <a:off x="1130300" y="178302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3101</xdr:rowOff>
    </xdr:from>
    <xdr:ext cx="405111" cy="259045"/>
    <xdr:sp macro="" textlink="">
      <xdr:nvSpPr>
        <xdr:cNvPr id="439" name="n_1main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40" name="n_2main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102706</xdr:rowOff>
    </xdr:from>
    <xdr:ext cx="405111" cy="259045"/>
    <xdr:sp macro="" textlink="">
      <xdr:nvSpPr>
        <xdr:cNvPr id="441" name="n_3mainValue【市民会館】&#10;有形固定資産減価償却率"/>
        <xdr:cNvSpPr txBox="1"/>
      </xdr:nvSpPr>
      <xdr:spPr>
        <a:xfrm>
          <a:off x="1816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66783</xdr:rowOff>
    </xdr:from>
    <xdr:ext cx="405111" cy="259045"/>
    <xdr:sp macro="" textlink="">
      <xdr:nvSpPr>
        <xdr:cNvPr id="442" name="n_4mainValue【市民会館】&#10;有形固定資産減価償却率"/>
        <xdr:cNvSpPr txBox="1"/>
      </xdr:nvSpPr>
      <xdr:spPr>
        <a:xfrm>
          <a:off x="927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52832</xdr:rowOff>
    </xdr:from>
    <xdr:to>
      <xdr:col>55</xdr:col>
      <xdr:colOff>50800</xdr:colOff>
      <xdr:row>104</xdr:row>
      <xdr:rowOff>154432</xdr:rowOff>
    </xdr:to>
    <xdr:sp macro="" textlink="">
      <xdr:nvSpPr>
        <xdr:cNvPr id="480" name="楕円 479"/>
        <xdr:cNvSpPr/>
      </xdr:nvSpPr>
      <xdr:spPr>
        <a:xfrm>
          <a:off x="10426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75709</xdr:rowOff>
    </xdr:from>
    <xdr:ext cx="469744" cy="259045"/>
    <xdr:sp macro="" textlink="">
      <xdr:nvSpPr>
        <xdr:cNvPr id="481" name="【市民会館】&#10;一人当たり面積該当値テキスト"/>
        <xdr:cNvSpPr txBox="1"/>
      </xdr:nvSpPr>
      <xdr:spPr>
        <a:xfrm>
          <a:off x="10515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61976</xdr:rowOff>
    </xdr:from>
    <xdr:to>
      <xdr:col>50</xdr:col>
      <xdr:colOff>165100</xdr:colOff>
      <xdr:row>104</xdr:row>
      <xdr:rowOff>163576</xdr:rowOff>
    </xdr:to>
    <xdr:sp macro="" textlink="">
      <xdr:nvSpPr>
        <xdr:cNvPr id="482" name="楕円 481"/>
        <xdr:cNvSpPr/>
      </xdr:nvSpPr>
      <xdr:spPr>
        <a:xfrm>
          <a:off x="9588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103632</xdr:rowOff>
    </xdr:from>
    <xdr:to>
      <xdr:col>55</xdr:col>
      <xdr:colOff>0</xdr:colOff>
      <xdr:row>104</xdr:row>
      <xdr:rowOff>112776</xdr:rowOff>
    </xdr:to>
    <xdr:cxnSp macro="">
      <xdr:nvCxnSpPr>
        <xdr:cNvPr id="483" name="直線コネクタ 482"/>
        <xdr:cNvCxnSpPr/>
      </xdr:nvCxnSpPr>
      <xdr:spPr>
        <a:xfrm flipV="1">
          <a:off x="9639300" y="179344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75692</xdr:rowOff>
    </xdr:from>
    <xdr:to>
      <xdr:col>46</xdr:col>
      <xdr:colOff>38100</xdr:colOff>
      <xdr:row>105</xdr:row>
      <xdr:rowOff>5842</xdr:rowOff>
    </xdr:to>
    <xdr:sp macro="" textlink="">
      <xdr:nvSpPr>
        <xdr:cNvPr id="484" name="楕円 483"/>
        <xdr:cNvSpPr/>
      </xdr:nvSpPr>
      <xdr:spPr>
        <a:xfrm>
          <a:off x="8699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112776</xdr:rowOff>
    </xdr:from>
    <xdr:to>
      <xdr:col>50</xdr:col>
      <xdr:colOff>114300</xdr:colOff>
      <xdr:row>104</xdr:row>
      <xdr:rowOff>126492</xdr:rowOff>
    </xdr:to>
    <xdr:cxnSp macro="">
      <xdr:nvCxnSpPr>
        <xdr:cNvPr id="485" name="直線コネクタ 484"/>
        <xdr:cNvCxnSpPr/>
      </xdr:nvCxnSpPr>
      <xdr:spPr>
        <a:xfrm flipV="1">
          <a:off x="8750300" y="17943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57404</xdr:rowOff>
    </xdr:from>
    <xdr:to>
      <xdr:col>41</xdr:col>
      <xdr:colOff>101600</xdr:colOff>
      <xdr:row>104</xdr:row>
      <xdr:rowOff>159004</xdr:rowOff>
    </xdr:to>
    <xdr:sp macro="" textlink="">
      <xdr:nvSpPr>
        <xdr:cNvPr id="486" name="楕円 485"/>
        <xdr:cNvSpPr/>
      </xdr:nvSpPr>
      <xdr:spPr>
        <a:xfrm>
          <a:off x="7810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108204</xdr:rowOff>
    </xdr:from>
    <xdr:to>
      <xdr:col>45</xdr:col>
      <xdr:colOff>177800</xdr:colOff>
      <xdr:row>104</xdr:row>
      <xdr:rowOff>126492</xdr:rowOff>
    </xdr:to>
    <xdr:cxnSp macro="">
      <xdr:nvCxnSpPr>
        <xdr:cNvPr id="487" name="直線コネクタ 486"/>
        <xdr:cNvCxnSpPr/>
      </xdr:nvCxnSpPr>
      <xdr:spPr>
        <a:xfrm>
          <a:off x="7861300" y="17939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66548</xdr:rowOff>
    </xdr:from>
    <xdr:to>
      <xdr:col>36</xdr:col>
      <xdr:colOff>165100</xdr:colOff>
      <xdr:row>104</xdr:row>
      <xdr:rowOff>168148</xdr:rowOff>
    </xdr:to>
    <xdr:sp macro="" textlink="">
      <xdr:nvSpPr>
        <xdr:cNvPr id="488" name="楕円 487"/>
        <xdr:cNvSpPr/>
      </xdr:nvSpPr>
      <xdr:spPr>
        <a:xfrm>
          <a:off x="6921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108204</xdr:rowOff>
    </xdr:from>
    <xdr:to>
      <xdr:col>41</xdr:col>
      <xdr:colOff>50800</xdr:colOff>
      <xdr:row>104</xdr:row>
      <xdr:rowOff>117348</xdr:rowOff>
    </xdr:to>
    <xdr:cxnSp macro="">
      <xdr:nvCxnSpPr>
        <xdr:cNvPr id="489" name="直線コネクタ 488"/>
        <xdr:cNvCxnSpPr/>
      </xdr:nvCxnSpPr>
      <xdr:spPr>
        <a:xfrm flipV="1">
          <a:off x="6972300" y="17939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8653</xdr:rowOff>
    </xdr:from>
    <xdr:ext cx="469744" cy="259045"/>
    <xdr:sp macro="" textlink="">
      <xdr:nvSpPr>
        <xdr:cNvPr id="494" name="n_1mainValue【市民会館】&#10;一人当たり面積"/>
        <xdr:cNvSpPr txBox="1"/>
      </xdr:nvSpPr>
      <xdr:spPr>
        <a:xfrm>
          <a:off x="93917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22369</xdr:rowOff>
    </xdr:from>
    <xdr:ext cx="469744" cy="259045"/>
    <xdr:sp macro="" textlink="">
      <xdr:nvSpPr>
        <xdr:cNvPr id="495" name="n_2mainValue【市民会館】&#10;一人当たり面積"/>
        <xdr:cNvSpPr txBox="1"/>
      </xdr:nvSpPr>
      <xdr:spPr>
        <a:xfrm>
          <a:off x="8515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4081</xdr:rowOff>
    </xdr:from>
    <xdr:ext cx="469744" cy="259045"/>
    <xdr:sp macro="" textlink="">
      <xdr:nvSpPr>
        <xdr:cNvPr id="496" name="n_3mainValue【市民会館】&#10;一人当たり面積"/>
        <xdr:cNvSpPr txBox="1"/>
      </xdr:nvSpPr>
      <xdr:spPr>
        <a:xfrm>
          <a:off x="7626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13225</xdr:rowOff>
    </xdr:from>
    <xdr:ext cx="469744" cy="259045"/>
    <xdr:sp macro="" textlink="">
      <xdr:nvSpPr>
        <xdr:cNvPr id="497" name="n_4mainValue【市民会館】&#10;一人当たり面積"/>
        <xdr:cNvSpPr txBox="1"/>
      </xdr:nvSpPr>
      <xdr:spPr>
        <a:xfrm>
          <a:off x="6737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6" name="テキスト ボックス 5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6" name="テキスト ボックス 5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539" name="直線コネクタ 538"/>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40"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41" name="直線コネクタ 54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542"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543" name="直線コネクタ 542"/>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544"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545" name="フローチャート: 判断 544"/>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546" name="フローチャート: 判断 545"/>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47" name="フローチャート: 判断 546"/>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8" name="フローチャート: 判断 547"/>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49" name="フローチャート: 判断 548"/>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55" name="楕円 554"/>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56"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57" name="楕円 556"/>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558" name="直線コネクタ 557"/>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59" name="楕円 558"/>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560" name="直線コネクタ 559"/>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60234</xdr:rowOff>
    </xdr:from>
    <xdr:to>
      <xdr:col>72</xdr:col>
      <xdr:colOff>38100</xdr:colOff>
      <xdr:row>60</xdr:row>
      <xdr:rowOff>161834</xdr:rowOff>
    </xdr:to>
    <xdr:sp macro="" textlink="">
      <xdr:nvSpPr>
        <xdr:cNvPr id="561" name="楕円 560"/>
        <xdr:cNvSpPr/>
      </xdr:nvSpPr>
      <xdr:spPr>
        <a:xfrm>
          <a:off x="13652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130628</xdr:rowOff>
    </xdr:to>
    <xdr:cxnSp macro="">
      <xdr:nvCxnSpPr>
        <xdr:cNvPr id="562" name="直線コネクタ 561"/>
        <xdr:cNvCxnSpPr/>
      </xdr:nvCxnSpPr>
      <xdr:spPr>
        <a:xfrm>
          <a:off x="13703300" y="103980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27577</xdr:rowOff>
    </xdr:from>
    <xdr:to>
      <xdr:col>67</xdr:col>
      <xdr:colOff>101600</xdr:colOff>
      <xdr:row>60</xdr:row>
      <xdr:rowOff>129177</xdr:rowOff>
    </xdr:to>
    <xdr:sp macro="" textlink="">
      <xdr:nvSpPr>
        <xdr:cNvPr id="563" name="楕円 562"/>
        <xdr:cNvSpPr/>
      </xdr:nvSpPr>
      <xdr:spPr>
        <a:xfrm>
          <a:off x="12763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78377</xdr:rowOff>
    </xdr:from>
    <xdr:to>
      <xdr:col>71</xdr:col>
      <xdr:colOff>177800</xdr:colOff>
      <xdr:row>60</xdr:row>
      <xdr:rowOff>111034</xdr:rowOff>
    </xdr:to>
    <xdr:cxnSp macro="">
      <xdr:nvCxnSpPr>
        <xdr:cNvPr id="564" name="直線コネクタ 563"/>
        <xdr:cNvCxnSpPr/>
      </xdr:nvCxnSpPr>
      <xdr:spPr>
        <a:xfrm>
          <a:off x="12814300" y="1036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565"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66"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7"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568"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69"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70"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152961</xdr:rowOff>
    </xdr:from>
    <xdr:ext cx="405111" cy="259045"/>
    <xdr:sp macro="" textlink="">
      <xdr:nvSpPr>
        <xdr:cNvPr id="571" name="n_3mainValue【保健センター・保健所】&#10;有形固定資産減価償却率"/>
        <xdr:cNvSpPr txBox="1"/>
      </xdr:nvSpPr>
      <xdr:spPr>
        <a:xfrm>
          <a:off x="13500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120304</xdr:rowOff>
    </xdr:from>
    <xdr:ext cx="405111" cy="259045"/>
    <xdr:sp macro="" textlink="">
      <xdr:nvSpPr>
        <xdr:cNvPr id="572" name="n_4mainValue【保健センター・保健所】&#10;有形固定資産減価償却率"/>
        <xdr:cNvSpPr txBox="1"/>
      </xdr:nvSpPr>
      <xdr:spPr>
        <a:xfrm>
          <a:off x="12611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596" name="直線コネクタ 595"/>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7"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8" name="直線コネクタ 597"/>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599"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00" name="直線コネクタ 599"/>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1"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2" name="フローチャート: 判断 60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03" name="フローチャート: 判断 602"/>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4" name="フローチャート: 判断 603"/>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5" name="フローチャート: 判断 604"/>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06" name="フローチャート: 判断 605"/>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12" name="楕円 611"/>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13"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14" name="楕円 613"/>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15" name="直線コネクタ 614"/>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16" name="楕円 615"/>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17" name="直線コネクタ 616"/>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18" name="楕円 617"/>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19" name="直線コネクタ 618"/>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620" name="楕円 619"/>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102870</xdr:rowOff>
    </xdr:to>
    <xdr:cxnSp macro="">
      <xdr:nvCxnSpPr>
        <xdr:cNvPr id="621" name="直線コネクタ 620"/>
        <xdr:cNvCxnSpPr/>
      </xdr:nvCxnSpPr>
      <xdr:spPr>
        <a:xfrm flipV="1">
          <a:off x="18656300" y="10896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22"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23"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624"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625"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26"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27"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28"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629" name="n_4mainValue【保健センター・保健所】&#10;一人当たり面積"/>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671" name="直線コネクタ 670"/>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672"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673" name="直線コネクタ 672"/>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674"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675" name="直線コネクタ 674"/>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676"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677" name="フローチャート: 判断 676"/>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678" name="フローチャート: 判断 677"/>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679" name="フローチャート: 判断 678"/>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680" name="フローチャート: 判断 679"/>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681" name="フローチャート: 判断 680"/>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87" name="楕円 686"/>
        <xdr:cNvSpPr/>
      </xdr:nvSpPr>
      <xdr:spPr>
        <a:xfrm>
          <a:off x="16268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154050</xdr:rowOff>
    </xdr:from>
    <xdr:ext cx="405111" cy="259045"/>
    <xdr:sp macro="" textlink="">
      <xdr:nvSpPr>
        <xdr:cNvPr id="688" name="【庁舎】&#10;有形固定資産減価償却率該当値テキスト"/>
        <xdr:cNvSpPr txBox="1"/>
      </xdr:nvSpPr>
      <xdr:spPr>
        <a:xfrm>
          <a:off x="16357600"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142966</xdr:rowOff>
    </xdr:from>
    <xdr:to>
      <xdr:col>81</xdr:col>
      <xdr:colOff>101600</xdr:colOff>
      <xdr:row>104</xdr:row>
      <xdr:rowOff>73116</xdr:rowOff>
    </xdr:to>
    <xdr:sp macro="" textlink="">
      <xdr:nvSpPr>
        <xdr:cNvPr id="689" name="楕円 688"/>
        <xdr:cNvSpPr/>
      </xdr:nvSpPr>
      <xdr:spPr>
        <a:xfrm>
          <a:off x="15430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22316</xdr:rowOff>
    </xdr:from>
    <xdr:to>
      <xdr:col>85</xdr:col>
      <xdr:colOff>127000</xdr:colOff>
      <xdr:row>104</xdr:row>
      <xdr:rowOff>54973</xdr:rowOff>
    </xdr:to>
    <xdr:cxnSp macro="">
      <xdr:nvCxnSpPr>
        <xdr:cNvPr id="690" name="直線コネクタ 689"/>
        <xdr:cNvCxnSpPr/>
      </xdr:nvCxnSpPr>
      <xdr:spPr>
        <a:xfrm>
          <a:off x="15481300" y="178531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110308</xdr:rowOff>
    </xdr:from>
    <xdr:to>
      <xdr:col>76</xdr:col>
      <xdr:colOff>165100</xdr:colOff>
      <xdr:row>104</xdr:row>
      <xdr:rowOff>40458</xdr:rowOff>
    </xdr:to>
    <xdr:sp macro="" textlink="">
      <xdr:nvSpPr>
        <xdr:cNvPr id="691" name="楕円 690"/>
        <xdr:cNvSpPr/>
      </xdr:nvSpPr>
      <xdr:spPr>
        <a:xfrm>
          <a:off x="14541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161108</xdr:rowOff>
    </xdr:from>
    <xdr:to>
      <xdr:col>81</xdr:col>
      <xdr:colOff>50800</xdr:colOff>
      <xdr:row>104</xdr:row>
      <xdr:rowOff>22316</xdr:rowOff>
    </xdr:to>
    <xdr:cxnSp macro="">
      <xdr:nvCxnSpPr>
        <xdr:cNvPr id="692" name="直線コネクタ 691"/>
        <xdr:cNvCxnSpPr/>
      </xdr:nvCxnSpPr>
      <xdr:spPr>
        <a:xfrm>
          <a:off x="14592300" y="178204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76019</xdr:rowOff>
    </xdr:from>
    <xdr:to>
      <xdr:col>72</xdr:col>
      <xdr:colOff>38100</xdr:colOff>
      <xdr:row>104</xdr:row>
      <xdr:rowOff>6169</xdr:rowOff>
    </xdr:to>
    <xdr:sp macro="" textlink="">
      <xdr:nvSpPr>
        <xdr:cNvPr id="693" name="楕円 692"/>
        <xdr:cNvSpPr/>
      </xdr:nvSpPr>
      <xdr:spPr>
        <a:xfrm>
          <a:off x="13652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126819</xdr:rowOff>
    </xdr:from>
    <xdr:to>
      <xdr:col>76</xdr:col>
      <xdr:colOff>114300</xdr:colOff>
      <xdr:row>103</xdr:row>
      <xdr:rowOff>161108</xdr:rowOff>
    </xdr:to>
    <xdr:cxnSp macro="">
      <xdr:nvCxnSpPr>
        <xdr:cNvPr id="694" name="直線コネクタ 693"/>
        <xdr:cNvCxnSpPr/>
      </xdr:nvCxnSpPr>
      <xdr:spPr>
        <a:xfrm>
          <a:off x="13703300" y="177861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44994</xdr:rowOff>
    </xdr:from>
    <xdr:to>
      <xdr:col>67</xdr:col>
      <xdr:colOff>101600</xdr:colOff>
      <xdr:row>103</xdr:row>
      <xdr:rowOff>146594</xdr:rowOff>
    </xdr:to>
    <xdr:sp macro="" textlink="">
      <xdr:nvSpPr>
        <xdr:cNvPr id="695" name="楕円 694"/>
        <xdr:cNvSpPr/>
      </xdr:nvSpPr>
      <xdr:spPr>
        <a:xfrm>
          <a:off x="12763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95794</xdr:rowOff>
    </xdr:from>
    <xdr:to>
      <xdr:col>71</xdr:col>
      <xdr:colOff>177800</xdr:colOff>
      <xdr:row>103</xdr:row>
      <xdr:rowOff>126819</xdr:rowOff>
    </xdr:to>
    <xdr:cxnSp macro="">
      <xdr:nvCxnSpPr>
        <xdr:cNvPr id="696" name="直線コネクタ 695"/>
        <xdr:cNvCxnSpPr/>
      </xdr:nvCxnSpPr>
      <xdr:spPr>
        <a:xfrm>
          <a:off x="12814300" y="177551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697"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698"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699"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700"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64243</xdr:rowOff>
    </xdr:from>
    <xdr:ext cx="405111" cy="259045"/>
    <xdr:sp macro="" textlink="">
      <xdr:nvSpPr>
        <xdr:cNvPr id="701" name="n_1mainValue【庁舎】&#10;有形固定資産減価償却率"/>
        <xdr:cNvSpPr txBox="1"/>
      </xdr:nvSpPr>
      <xdr:spPr>
        <a:xfrm>
          <a:off x="152660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56985</xdr:rowOff>
    </xdr:from>
    <xdr:ext cx="405111" cy="259045"/>
    <xdr:sp macro="" textlink="">
      <xdr:nvSpPr>
        <xdr:cNvPr id="702" name="n_2mainValue【庁舎】&#10;有形固定資産減価償却率"/>
        <xdr:cNvSpPr txBox="1"/>
      </xdr:nvSpPr>
      <xdr:spPr>
        <a:xfrm>
          <a:off x="14389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703" name="n_3main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163121</xdr:rowOff>
    </xdr:from>
    <xdr:ext cx="405111" cy="259045"/>
    <xdr:sp macro="" textlink="">
      <xdr:nvSpPr>
        <xdr:cNvPr id="704" name="n_4mainValue【庁舎】&#10;有形固定資産減価償却率"/>
        <xdr:cNvSpPr txBox="1"/>
      </xdr:nvSpPr>
      <xdr:spPr>
        <a:xfrm>
          <a:off x="12611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726" name="直線コネクタ 725"/>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727"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728" name="直線コネクタ 727"/>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9"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30" name="直線コネクタ 729"/>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31"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32" name="フローチャート: 判断 731"/>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733" name="フローチャート: 判断 732"/>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734" name="フローチャート: 判断 733"/>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735" name="フローチャート: 判断 734"/>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736" name="フローチャート: 判断 735"/>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135128</xdr:rowOff>
    </xdr:from>
    <xdr:to>
      <xdr:col>116</xdr:col>
      <xdr:colOff>114300</xdr:colOff>
      <xdr:row>105</xdr:row>
      <xdr:rowOff>65278</xdr:rowOff>
    </xdr:to>
    <xdr:sp macro="" textlink="">
      <xdr:nvSpPr>
        <xdr:cNvPr id="742" name="楕円 741"/>
        <xdr:cNvSpPr/>
      </xdr:nvSpPr>
      <xdr:spPr>
        <a:xfrm>
          <a:off x="22110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113555</xdr:rowOff>
    </xdr:from>
    <xdr:ext cx="469744" cy="259045"/>
    <xdr:sp macro="" textlink="">
      <xdr:nvSpPr>
        <xdr:cNvPr id="743" name="【庁舎】&#10;一人当たり面積該当値テキスト"/>
        <xdr:cNvSpPr txBox="1"/>
      </xdr:nvSpPr>
      <xdr:spPr>
        <a:xfrm>
          <a:off x="22199600" y="179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144272</xdr:rowOff>
    </xdr:from>
    <xdr:to>
      <xdr:col>112</xdr:col>
      <xdr:colOff>38100</xdr:colOff>
      <xdr:row>105</xdr:row>
      <xdr:rowOff>74422</xdr:rowOff>
    </xdr:to>
    <xdr:sp macro="" textlink="">
      <xdr:nvSpPr>
        <xdr:cNvPr id="744" name="楕円 743"/>
        <xdr:cNvSpPr/>
      </xdr:nvSpPr>
      <xdr:spPr>
        <a:xfrm>
          <a:off x="21272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xdr:rowOff>
    </xdr:from>
    <xdr:to>
      <xdr:col>116</xdr:col>
      <xdr:colOff>63500</xdr:colOff>
      <xdr:row>105</xdr:row>
      <xdr:rowOff>23622</xdr:rowOff>
    </xdr:to>
    <xdr:cxnSp macro="">
      <xdr:nvCxnSpPr>
        <xdr:cNvPr id="745" name="直線コネクタ 744"/>
        <xdr:cNvCxnSpPr/>
      </xdr:nvCxnSpPr>
      <xdr:spPr>
        <a:xfrm flipV="1">
          <a:off x="21323300" y="180167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155702</xdr:rowOff>
    </xdr:from>
    <xdr:to>
      <xdr:col>107</xdr:col>
      <xdr:colOff>101600</xdr:colOff>
      <xdr:row>105</xdr:row>
      <xdr:rowOff>85852</xdr:rowOff>
    </xdr:to>
    <xdr:sp macro="" textlink="">
      <xdr:nvSpPr>
        <xdr:cNvPr id="746" name="楕円 745"/>
        <xdr:cNvSpPr/>
      </xdr:nvSpPr>
      <xdr:spPr>
        <a:xfrm>
          <a:off x="20383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23622</xdr:rowOff>
    </xdr:from>
    <xdr:to>
      <xdr:col>111</xdr:col>
      <xdr:colOff>177800</xdr:colOff>
      <xdr:row>105</xdr:row>
      <xdr:rowOff>35052</xdr:rowOff>
    </xdr:to>
    <xdr:cxnSp macro="">
      <xdr:nvCxnSpPr>
        <xdr:cNvPr id="747" name="直線コネクタ 746"/>
        <xdr:cNvCxnSpPr/>
      </xdr:nvCxnSpPr>
      <xdr:spPr>
        <a:xfrm flipV="1">
          <a:off x="20434300" y="180258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160274</xdr:rowOff>
    </xdr:from>
    <xdr:to>
      <xdr:col>102</xdr:col>
      <xdr:colOff>165100</xdr:colOff>
      <xdr:row>105</xdr:row>
      <xdr:rowOff>90424</xdr:rowOff>
    </xdr:to>
    <xdr:sp macro="" textlink="">
      <xdr:nvSpPr>
        <xdr:cNvPr id="748" name="楕円 747"/>
        <xdr:cNvSpPr/>
      </xdr:nvSpPr>
      <xdr:spPr>
        <a:xfrm>
          <a:off x="19494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35052</xdr:rowOff>
    </xdr:from>
    <xdr:to>
      <xdr:col>107</xdr:col>
      <xdr:colOff>50800</xdr:colOff>
      <xdr:row>105</xdr:row>
      <xdr:rowOff>39624</xdr:rowOff>
    </xdr:to>
    <xdr:cxnSp macro="">
      <xdr:nvCxnSpPr>
        <xdr:cNvPr id="749" name="直線コネクタ 748"/>
        <xdr:cNvCxnSpPr/>
      </xdr:nvCxnSpPr>
      <xdr:spPr>
        <a:xfrm flipV="1">
          <a:off x="19545300" y="180373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169418</xdr:rowOff>
    </xdr:from>
    <xdr:to>
      <xdr:col>98</xdr:col>
      <xdr:colOff>38100</xdr:colOff>
      <xdr:row>105</xdr:row>
      <xdr:rowOff>99568</xdr:rowOff>
    </xdr:to>
    <xdr:sp macro="" textlink="">
      <xdr:nvSpPr>
        <xdr:cNvPr id="750" name="楕円 749"/>
        <xdr:cNvSpPr/>
      </xdr:nvSpPr>
      <xdr:spPr>
        <a:xfrm>
          <a:off x="18605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39624</xdr:rowOff>
    </xdr:from>
    <xdr:to>
      <xdr:col>102</xdr:col>
      <xdr:colOff>114300</xdr:colOff>
      <xdr:row>105</xdr:row>
      <xdr:rowOff>48768</xdr:rowOff>
    </xdr:to>
    <xdr:cxnSp macro="">
      <xdr:nvCxnSpPr>
        <xdr:cNvPr id="751" name="直線コネクタ 750"/>
        <xdr:cNvCxnSpPr/>
      </xdr:nvCxnSpPr>
      <xdr:spPr>
        <a:xfrm flipV="1">
          <a:off x="18656300" y="180418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752"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753"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754"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755"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65549</xdr:rowOff>
    </xdr:from>
    <xdr:ext cx="469744" cy="259045"/>
    <xdr:sp macro="" textlink="">
      <xdr:nvSpPr>
        <xdr:cNvPr id="756" name="n_1mainValue【庁舎】&#10;一人当たり面積"/>
        <xdr:cNvSpPr txBox="1"/>
      </xdr:nvSpPr>
      <xdr:spPr>
        <a:xfrm>
          <a:off x="210757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76979</xdr:rowOff>
    </xdr:from>
    <xdr:ext cx="469744" cy="259045"/>
    <xdr:sp macro="" textlink="">
      <xdr:nvSpPr>
        <xdr:cNvPr id="757" name="n_2mainValue【庁舎】&#10;一人当たり面積"/>
        <xdr:cNvSpPr txBox="1"/>
      </xdr:nvSpPr>
      <xdr:spPr>
        <a:xfrm>
          <a:off x="201994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81551</xdr:rowOff>
    </xdr:from>
    <xdr:ext cx="469744" cy="259045"/>
    <xdr:sp macro="" textlink="">
      <xdr:nvSpPr>
        <xdr:cNvPr id="758" name="n_3mainValue【庁舎】&#10;一人当たり面積"/>
        <xdr:cNvSpPr txBox="1"/>
      </xdr:nvSpPr>
      <xdr:spPr>
        <a:xfrm>
          <a:off x="19310427"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90695</xdr:rowOff>
    </xdr:from>
    <xdr:ext cx="469744" cy="259045"/>
    <xdr:sp macro="" textlink="">
      <xdr:nvSpPr>
        <xdr:cNvPr id="759" name="n_4mainValue【庁舎】&#10;一人当たり面積"/>
        <xdr:cNvSpPr txBox="1"/>
      </xdr:nvSpPr>
      <xdr:spPr>
        <a:xfrm>
          <a:off x="18421427" y="18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全ての施設において類似団体より有形固定資産減価償却率が高く、かつ一人当たりの面積が平均を下回っている。</a:t>
          </a:r>
        </a:p>
        <a:p>
          <a:r>
            <a:rPr kumimoji="1" lang="ja-JP" altLang="en-US" sz="1300">
              <a:latin typeface="ＭＳ Ｐゴシック" panose="020B0600070205080204" pitchFamily="50" charset="-128"/>
              <a:ea typeface="ＭＳ Ｐゴシック" panose="020B0600070205080204" pitchFamily="50" charset="-128"/>
            </a:rPr>
            <a:t>個別施設計画等に基づき統廃合を進めるとともに、適切な維持管理を行う必要がある。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74,330
73,163
262.35
43,772,245
40,678,102
2,818,516
20,335,898
41,265,002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４年連続で同ポイントを維持している。</a:t>
          </a:r>
        </a:p>
        <a:p>
          <a:r>
            <a:rPr kumimoji="1" lang="ja-JP" altLang="en-US" sz="1300">
              <a:latin typeface="ＭＳ Ｐゴシック" panose="020B0600070205080204" pitchFamily="50" charset="-128"/>
              <a:ea typeface="ＭＳ Ｐゴシック" panose="020B0600070205080204" pitchFamily="50" charset="-128"/>
            </a:rPr>
            <a:t>　引き続き地方税の徴収対策に努め、自主財源の確保による財政基盤の強化を図る。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1"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3" name="テキスト ボックス 92"/>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5" name="テキスト ボックス 94"/>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7" name="テキスト ボックス 96"/>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分子は、公債費の増加等により微増となった。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一方分母は、地方消費税の税率変更（</a:t>
          </a:r>
          <a:r>
            <a:rPr kumimoji="1" lang="en-US" altLang="ja-JP" sz="1300">
              <a:latin typeface="ＭＳ Ｐゴシック" panose="020B0600070205080204" pitchFamily="50" charset="-128"/>
              <a:ea typeface="ＭＳ Ｐゴシック" panose="020B0600070205080204" pitchFamily="50" charset="-128"/>
            </a:rPr>
            <a:t>R1.10</a:t>
          </a:r>
          <a:r>
            <a:rPr kumimoji="1" lang="ja-JP" altLang="en-US" sz="1300">
              <a:latin typeface="ＭＳ Ｐゴシック" panose="020B0600070205080204" pitchFamily="50" charset="-128"/>
              <a:ea typeface="ＭＳ Ｐゴシック" panose="020B0600070205080204" pitchFamily="50" charset="-128"/>
            </a:rPr>
            <a:t>～）による交付額の増、合併特例債償還額の増や新規費目（地域社会再生事業費）による需要額の増加による地方交付税の増などにより、分子以上の増加となったことから、経常収支比率の減少につながった。</a:t>
          </a:r>
        </a:p>
        <a:p>
          <a:r>
            <a:rPr kumimoji="1" lang="ja-JP" altLang="en-US" sz="1300">
              <a:latin typeface="ＭＳ Ｐゴシック" panose="020B0600070205080204" pitchFamily="50" charset="-128"/>
              <a:ea typeface="ＭＳ Ｐゴシック" panose="020B0600070205080204" pitchFamily="50" charset="-128"/>
            </a:rPr>
            <a:t>　全国平均や県内平均より低い数値ではあるものの、確実に上昇傾向が続くため、より一層の経常経費の節減に取り組んでいく。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62</xdr:row>
      <xdr:rowOff>132927</xdr:rowOff>
    </xdr:to>
    <xdr:cxnSp macro="">
      <xdr:nvCxnSpPr>
        <xdr:cNvPr id="134" name="直線コネクタ 133"/>
        <xdr:cNvCxnSpPr/>
      </xdr:nvCxnSpPr>
      <xdr:spPr>
        <a:xfrm flipV="1">
          <a:off x="4114800" y="1068239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132927</xdr:rowOff>
    </xdr:to>
    <xdr:cxnSp macro="">
      <xdr:nvCxnSpPr>
        <xdr:cNvPr id="137" name="直線コネクタ 136"/>
        <xdr:cNvCxnSpPr/>
      </xdr:nvCxnSpPr>
      <xdr:spPr>
        <a:xfrm>
          <a:off x="3225800" y="106100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61</xdr:row>
      <xdr:rowOff>151554</xdr:rowOff>
    </xdr:to>
    <xdr:cxnSp macro="">
      <xdr:nvCxnSpPr>
        <xdr:cNvPr id="140" name="直線コネクタ 139"/>
        <xdr:cNvCxnSpPr/>
      </xdr:nvCxnSpPr>
      <xdr:spPr>
        <a:xfrm>
          <a:off x="2336800" y="10561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61</xdr:row>
      <xdr:rowOff>103294</xdr:rowOff>
    </xdr:to>
    <xdr:cxnSp macro="">
      <xdr:nvCxnSpPr>
        <xdr:cNvPr id="143" name="直線コネクタ 142"/>
        <xdr:cNvCxnSpPr/>
      </xdr:nvCxnSpPr>
      <xdr:spPr>
        <a:xfrm>
          <a:off x="1447800" y="105134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3" name="楕円 152"/>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4" name="財政構造の弾力性該当値テキスト"/>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5" name="楕円 154"/>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6" name="テキスト ボックス 155"/>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7" name="楕円 156"/>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8" name="テキスト ボックス 157"/>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9" name="楕円 158"/>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60" name="テキスト ボックス 159"/>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61" name="楕円 160"/>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62" name="テキスト ボックス 161"/>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11,468</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人件費は職員定数適正化計画に基づく職員数の削減を行っているものの、会計年度任用職員制度の導入により増加した。物件費は、賃金の皆減があったものの、小中学校教育用端末等購入や放課後児童クラブ施設管理運営業務委託料の増加により前年度に比べて増加となった。</a:t>
          </a:r>
        </a:p>
        <a:p>
          <a:r>
            <a:rPr kumimoji="1" lang="ja-JP" altLang="en-US" sz="1300">
              <a:latin typeface="ＭＳ Ｐゴシック" panose="020B0600070205080204" pitchFamily="50" charset="-128"/>
              <a:ea typeface="ＭＳ Ｐゴシック" panose="020B0600070205080204" pitchFamily="50" charset="-128"/>
            </a:rPr>
            <a:t>　平均を下回っている理由は、ごみ処理や消防業務を一部事務組合に委託しているためであるので、事務事業評価等を通じて経費抑制に努める。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153815</xdr:rowOff>
    </xdr:from>
    <xdr:to>
      <xdr:col>23</xdr:col>
      <xdr:colOff>133350</xdr:colOff>
      <xdr:row>81</xdr:row>
      <xdr:rowOff>74606</xdr:rowOff>
    </xdr:to>
    <xdr:cxnSp macro="">
      <xdr:nvCxnSpPr>
        <xdr:cNvPr id="197" name="直線コネクタ 196"/>
        <xdr:cNvCxnSpPr/>
      </xdr:nvCxnSpPr>
      <xdr:spPr>
        <a:xfrm>
          <a:off x="4114800" y="13869815"/>
          <a:ext cx="8382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145901</xdr:rowOff>
    </xdr:from>
    <xdr:to>
      <xdr:col>19</xdr:col>
      <xdr:colOff>133350</xdr:colOff>
      <xdr:row>80</xdr:row>
      <xdr:rowOff>153815</xdr:rowOff>
    </xdr:to>
    <xdr:cxnSp macro="">
      <xdr:nvCxnSpPr>
        <xdr:cNvPr id="200" name="直線コネクタ 199"/>
        <xdr:cNvCxnSpPr/>
      </xdr:nvCxnSpPr>
      <xdr:spPr>
        <a:xfrm>
          <a:off x="3225800" y="13861901"/>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117644</xdr:rowOff>
    </xdr:from>
    <xdr:to>
      <xdr:col>15</xdr:col>
      <xdr:colOff>82550</xdr:colOff>
      <xdr:row>80</xdr:row>
      <xdr:rowOff>145901</xdr:rowOff>
    </xdr:to>
    <xdr:cxnSp macro="">
      <xdr:nvCxnSpPr>
        <xdr:cNvPr id="203" name="直線コネクタ 202"/>
        <xdr:cNvCxnSpPr/>
      </xdr:nvCxnSpPr>
      <xdr:spPr>
        <a:xfrm>
          <a:off x="2336800" y="13833644"/>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91520</xdr:rowOff>
    </xdr:from>
    <xdr:to>
      <xdr:col>11</xdr:col>
      <xdr:colOff>31750</xdr:colOff>
      <xdr:row>80</xdr:row>
      <xdr:rowOff>117644</xdr:rowOff>
    </xdr:to>
    <xdr:cxnSp macro="">
      <xdr:nvCxnSpPr>
        <xdr:cNvPr id="206" name="直線コネクタ 205"/>
        <xdr:cNvCxnSpPr/>
      </xdr:nvCxnSpPr>
      <xdr:spPr>
        <a:xfrm>
          <a:off x="1447800" y="13807520"/>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23806</xdr:rowOff>
    </xdr:from>
    <xdr:to>
      <xdr:col>23</xdr:col>
      <xdr:colOff>184150</xdr:colOff>
      <xdr:row>81</xdr:row>
      <xdr:rowOff>125406</xdr:rowOff>
    </xdr:to>
    <xdr:sp macro="" textlink="">
      <xdr:nvSpPr>
        <xdr:cNvPr id="216" name="楕円 215"/>
        <xdr:cNvSpPr/>
      </xdr:nvSpPr>
      <xdr:spPr>
        <a:xfrm>
          <a:off x="4902200" y="139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40333</xdr:rowOff>
    </xdr:from>
    <xdr:ext cx="762000" cy="259045"/>
    <xdr:sp macro="" textlink="">
      <xdr:nvSpPr>
        <xdr:cNvPr id="217" name="人件費・物件費等の状況該当値テキスト"/>
        <xdr:cNvSpPr txBox="1"/>
      </xdr:nvSpPr>
      <xdr:spPr>
        <a:xfrm>
          <a:off x="5041900" y="1375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103015</xdr:rowOff>
    </xdr:from>
    <xdr:to>
      <xdr:col>19</xdr:col>
      <xdr:colOff>184150</xdr:colOff>
      <xdr:row>81</xdr:row>
      <xdr:rowOff>33165</xdr:rowOff>
    </xdr:to>
    <xdr:sp macro="" textlink="">
      <xdr:nvSpPr>
        <xdr:cNvPr id="218" name="楕円 217"/>
        <xdr:cNvSpPr/>
      </xdr:nvSpPr>
      <xdr:spPr>
        <a:xfrm>
          <a:off x="4064000" y="138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43342</xdr:rowOff>
    </xdr:from>
    <xdr:ext cx="736600" cy="259045"/>
    <xdr:sp macro="" textlink="">
      <xdr:nvSpPr>
        <xdr:cNvPr id="219" name="テキスト ボックス 218"/>
        <xdr:cNvSpPr txBox="1"/>
      </xdr:nvSpPr>
      <xdr:spPr>
        <a:xfrm>
          <a:off x="3733800" y="1358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95101</xdr:rowOff>
    </xdr:from>
    <xdr:to>
      <xdr:col>15</xdr:col>
      <xdr:colOff>133350</xdr:colOff>
      <xdr:row>81</xdr:row>
      <xdr:rowOff>25251</xdr:rowOff>
    </xdr:to>
    <xdr:sp macro="" textlink="">
      <xdr:nvSpPr>
        <xdr:cNvPr id="220" name="楕円 219"/>
        <xdr:cNvSpPr/>
      </xdr:nvSpPr>
      <xdr:spPr>
        <a:xfrm>
          <a:off x="3175000" y="138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35428</xdr:rowOff>
    </xdr:from>
    <xdr:ext cx="762000" cy="259045"/>
    <xdr:sp macro="" textlink="">
      <xdr:nvSpPr>
        <xdr:cNvPr id="221" name="テキスト ボックス 220"/>
        <xdr:cNvSpPr txBox="1"/>
      </xdr:nvSpPr>
      <xdr:spPr>
        <a:xfrm>
          <a:off x="2844800" y="1357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66844</xdr:rowOff>
    </xdr:from>
    <xdr:to>
      <xdr:col>11</xdr:col>
      <xdr:colOff>82550</xdr:colOff>
      <xdr:row>80</xdr:row>
      <xdr:rowOff>168444</xdr:rowOff>
    </xdr:to>
    <xdr:sp macro="" textlink="">
      <xdr:nvSpPr>
        <xdr:cNvPr id="222" name="楕円 221"/>
        <xdr:cNvSpPr/>
      </xdr:nvSpPr>
      <xdr:spPr>
        <a:xfrm>
          <a:off x="2286000" y="1378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7171</xdr:rowOff>
    </xdr:from>
    <xdr:ext cx="762000" cy="259045"/>
    <xdr:sp macro="" textlink="">
      <xdr:nvSpPr>
        <xdr:cNvPr id="223" name="テキスト ボックス 222"/>
        <xdr:cNvSpPr txBox="1"/>
      </xdr:nvSpPr>
      <xdr:spPr>
        <a:xfrm>
          <a:off x="1955800" y="1355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40720</xdr:rowOff>
    </xdr:from>
    <xdr:to>
      <xdr:col>7</xdr:col>
      <xdr:colOff>31750</xdr:colOff>
      <xdr:row>80</xdr:row>
      <xdr:rowOff>142320</xdr:rowOff>
    </xdr:to>
    <xdr:sp macro="" textlink="">
      <xdr:nvSpPr>
        <xdr:cNvPr id="224" name="楕円 223"/>
        <xdr:cNvSpPr/>
      </xdr:nvSpPr>
      <xdr:spPr>
        <a:xfrm>
          <a:off x="1397000" y="137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152497</xdr:rowOff>
    </xdr:from>
    <xdr:ext cx="762000" cy="259045"/>
    <xdr:sp macro="" textlink="">
      <xdr:nvSpPr>
        <xdr:cNvPr id="225" name="テキスト ボックス 224"/>
        <xdr:cNvSpPr txBox="1"/>
      </xdr:nvSpPr>
      <xdr:spPr>
        <a:xfrm>
          <a:off x="1066800" y="135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令和２年度指数については、階層異動により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を上回っている状況である。このほか、人材確保の観点から、初任給基準を国と比較し４号給高く設定していることも、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を上回っている要因と考えられる。</a:t>
          </a:r>
        </a:p>
        <a:p>
          <a:r>
            <a:rPr kumimoji="1" lang="ja-JP" altLang="en-US" sz="1300">
              <a:latin typeface="ＭＳ Ｐゴシック" panose="020B0600070205080204" pitchFamily="50" charset="-128"/>
              <a:ea typeface="ＭＳ Ｐゴシック" panose="020B0600070205080204" pitchFamily="50" charset="-128"/>
            </a:rPr>
            <a:t>　引き続き、国や県の制度を基準に給与水準の適正化に努める。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120650</xdr:rowOff>
    </xdr:to>
    <xdr:cxnSp macro="">
      <xdr:nvCxnSpPr>
        <xdr:cNvPr id="261" name="直線コネクタ 260"/>
        <xdr:cNvCxnSpPr/>
      </xdr:nvCxnSpPr>
      <xdr:spPr>
        <a:xfrm>
          <a:off x="16179800" y="151565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68943</xdr:rowOff>
    </xdr:to>
    <xdr:cxnSp macro="">
      <xdr:nvCxnSpPr>
        <xdr:cNvPr id="264" name="直線コネクタ 263"/>
        <xdr:cNvCxnSpPr/>
      </xdr:nvCxnSpPr>
      <xdr:spPr>
        <a:xfrm>
          <a:off x="15290800" y="1515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89</xdr:row>
      <xdr:rowOff>18143</xdr:rowOff>
    </xdr:to>
    <xdr:cxnSp macro="">
      <xdr:nvCxnSpPr>
        <xdr:cNvPr id="267" name="直線コネクタ 266"/>
        <xdr:cNvCxnSpPr/>
      </xdr:nvCxnSpPr>
      <xdr:spPr>
        <a:xfrm flipV="1">
          <a:off x="14401800" y="151565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18143</xdr:rowOff>
    </xdr:to>
    <xdr:cxnSp macro="">
      <xdr:nvCxnSpPr>
        <xdr:cNvPr id="270" name="直線コネクタ 269"/>
        <xdr:cNvCxnSpPr/>
      </xdr:nvCxnSpPr>
      <xdr:spPr>
        <a:xfrm>
          <a:off x="13512800" y="1527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80" name="楕円 279"/>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81"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2" name="楕円 281"/>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3" name="テキスト ボックス 282"/>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4" name="楕円 283"/>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5" name="テキスト ボックス 284"/>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6" name="楕円 285"/>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7" name="テキスト ボックス 286"/>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職員定員適正化計画に基づき、民間委託（指定管理者制度、業務委託等）を進めているほか、新規採用職員数を抑えていることから、引き続き類似団体を大きく下回っている。</a:t>
          </a:r>
        </a:p>
        <a:p>
          <a:r>
            <a:rPr kumimoji="1" lang="ja-JP" altLang="en-US" sz="1300">
              <a:latin typeface="ＭＳ Ｐゴシック" panose="020B0600070205080204" pitchFamily="50" charset="-128"/>
              <a:ea typeface="ＭＳ Ｐゴシック" panose="020B0600070205080204" pitchFamily="50" charset="-128"/>
            </a:rPr>
            <a:t>　令和２年度普通会計職員数は、前年度から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人となっており、人口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人当たり職員数は減となった。なお、定員適正化計画を順調に進めている一方で、緊急雇用対策に伴い任期付職員を採用しており、雇用を確保しつつ、人件費の抑制に努めていく必要がある。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88598</xdr:rowOff>
    </xdr:from>
    <xdr:to>
      <xdr:col>81</xdr:col>
      <xdr:colOff>44450</xdr:colOff>
      <xdr:row>60</xdr:row>
      <xdr:rowOff>95492</xdr:rowOff>
    </xdr:to>
    <xdr:cxnSp macro="">
      <xdr:nvCxnSpPr>
        <xdr:cNvPr id="326" name="直線コネクタ 325"/>
        <xdr:cNvCxnSpPr/>
      </xdr:nvCxnSpPr>
      <xdr:spPr>
        <a:xfrm flipV="1">
          <a:off x="16179800" y="1037559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88598</xdr:rowOff>
    </xdr:from>
    <xdr:to>
      <xdr:col>77</xdr:col>
      <xdr:colOff>44450</xdr:colOff>
      <xdr:row>60</xdr:row>
      <xdr:rowOff>95492</xdr:rowOff>
    </xdr:to>
    <xdr:cxnSp macro="">
      <xdr:nvCxnSpPr>
        <xdr:cNvPr id="329" name="直線コネクタ 328"/>
        <xdr:cNvCxnSpPr/>
      </xdr:nvCxnSpPr>
      <xdr:spPr>
        <a:xfrm>
          <a:off x="15290800" y="1037559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88598</xdr:rowOff>
    </xdr:from>
    <xdr:to>
      <xdr:col>72</xdr:col>
      <xdr:colOff>203200</xdr:colOff>
      <xdr:row>60</xdr:row>
      <xdr:rowOff>111578</xdr:rowOff>
    </xdr:to>
    <xdr:cxnSp macro="">
      <xdr:nvCxnSpPr>
        <xdr:cNvPr id="332" name="直線コネクタ 331"/>
        <xdr:cNvCxnSpPr/>
      </xdr:nvCxnSpPr>
      <xdr:spPr>
        <a:xfrm flipV="1">
          <a:off x="14401800" y="1037559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111578</xdr:rowOff>
    </xdr:from>
    <xdr:to>
      <xdr:col>68</xdr:col>
      <xdr:colOff>152400</xdr:colOff>
      <xdr:row>60</xdr:row>
      <xdr:rowOff>116175</xdr:rowOff>
    </xdr:to>
    <xdr:cxnSp macro="">
      <xdr:nvCxnSpPr>
        <xdr:cNvPr id="335" name="直線コネクタ 334"/>
        <xdr:cNvCxnSpPr/>
      </xdr:nvCxnSpPr>
      <xdr:spPr>
        <a:xfrm flipV="1">
          <a:off x="13512800" y="1039857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37798</xdr:rowOff>
    </xdr:from>
    <xdr:to>
      <xdr:col>81</xdr:col>
      <xdr:colOff>95250</xdr:colOff>
      <xdr:row>60</xdr:row>
      <xdr:rowOff>139398</xdr:rowOff>
    </xdr:to>
    <xdr:sp macro="" textlink="">
      <xdr:nvSpPr>
        <xdr:cNvPr id="345" name="楕円 344"/>
        <xdr:cNvSpPr/>
      </xdr:nvSpPr>
      <xdr:spPr>
        <a:xfrm>
          <a:off x="169672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54325</xdr:rowOff>
    </xdr:from>
    <xdr:ext cx="762000" cy="259045"/>
    <xdr:sp macro="" textlink="">
      <xdr:nvSpPr>
        <xdr:cNvPr id="346" name="定員管理の状況該当値テキスト"/>
        <xdr:cNvSpPr txBox="1"/>
      </xdr:nvSpPr>
      <xdr:spPr>
        <a:xfrm>
          <a:off x="17106900" y="101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44692</xdr:rowOff>
    </xdr:from>
    <xdr:to>
      <xdr:col>77</xdr:col>
      <xdr:colOff>95250</xdr:colOff>
      <xdr:row>60</xdr:row>
      <xdr:rowOff>146292</xdr:rowOff>
    </xdr:to>
    <xdr:sp macro="" textlink="">
      <xdr:nvSpPr>
        <xdr:cNvPr id="347" name="楕円 346"/>
        <xdr:cNvSpPr/>
      </xdr:nvSpPr>
      <xdr:spPr>
        <a:xfrm>
          <a:off x="16129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156469</xdr:rowOff>
    </xdr:from>
    <xdr:ext cx="736600" cy="259045"/>
    <xdr:sp macro="" textlink="">
      <xdr:nvSpPr>
        <xdr:cNvPr id="348" name="テキスト ボックス 347"/>
        <xdr:cNvSpPr txBox="1"/>
      </xdr:nvSpPr>
      <xdr:spPr>
        <a:xfrm>
          <a:off x="15798800" y="1010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37798</xdr:rowOff>
    </xdr:from>
    <xdr:to>
      <xdr:col>73</xdr:col>
      <xdr:colOff>44450</xdr:colOff>
      <xdr:row>60</xdr:row>
      <xdr:rowOff>139398</xdr:rowOff>
    </xdr:to>
    <xdr:sp macro="" textlink="">
      <xdr:nvSpPr>
        <xdr:cNvPr id="349" name="楕円 348"/>
        <xdr:cNvSpPr/>
      </xdr:nvSpPr>
      <xdr:spPr>
        <a:xfrm>
          <a:off x="15240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149575</xdr:rowOff>
    </xdr:from>
    <xdr:ext cx="762000" cy="259045"/>
    <xdr:sp macro="" textlink="">
      <xdr:nvSpPr>
        <xdr:cNvPr id="350" name="テキスト ボックス 349"/>
        <xdr:cNvSpPr txBox="1"/>
      </xdr:nvSpPr>
      <xdr:spPr>
        <a:xfrm>
          <a:off x="14909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60778</xdr:rowOff>
    </xdr:from>
    <xdr:to>
      <xdr:col>68</xdr:col>
      <xdr:colOff>203200</xdr:colOff>
      <xdr:row>60</xdr:row>
      <xdr:rowOff>162378</xdr:rowOff>
    </xdr:to>
    <xdr:sp macro="" textlink="">
      <xdr:nvSpPr>
        <xdr:cNvPr id="351" name="楕円 350"/>
        <xdr:cNvSpPr/>
      </xdr:nvSpPr>
      <xdr:spPr>
        <a:xfrm>
          <a:off x="14351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1105</xdr:rowOff>
    </xdr:from>
    <xdr:ext cx="762000" cy="259045"/>
    <xdr:sp macro="" textlink="">
      <xdr:nvSpPr>
        <xdr:cNvPr id="352" name="テキスト ボックス 351"/>
        <xdr:cNvSpPr txBox="1"/>
      </xdr:nvSpPr>
      <xdr:spPr>
        <a:xfrm>
          <a:off x="14020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65375</xdr:rowOff>
    </xdr:from>
    <xdr:to>
      <xdr:col>64</xdr:col>
      <xdr:colOff>152400</xdr:colOff>
      <xdr:row>60</xdr:row>
      <xdr:rowOff>166975</xdr:rowOff>
    </xdr:to>
    <xdr:sp macro="" textlink="">
      <xdr:nvSpPr>
        <xdr:cNvPr id="353" name="楕円 352"/>
        <xdr:cNvSpPr/>
      </xdr:nvSpPr>
      <xdr:spPr>
        <a:xfrm>
          <a:off x="13462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5702</xdr:rowOff>
    </xdr:from>
    <xdr:ext cx="762000" cy="259045"/>
    <xdr:sp macro="" textlink="">
      <xdr:nvSpPr>
        <xdr:cNvPr id="354" name="テキスト ボックス 353"/>
        <xdr:cNvSpPr txBox="1"/>
      </xdr:nvSpPr>
      <xdr:spPr>
        <a:xfrm>
          <a:off x="13131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合併特例債や臨時財政対策債等の償還額が増加したことが要因である。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今後も償還額が増加する中、合併特例債を活用した大型事業も控えているため、計画的な地方債の発行により健全な財政運営に努める。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58965</xdr:rowOff>
    </xdr:to>
    <xdr:cxnSp macro="">
      <xdr:nvCxnSpPr>
        <xdr:cNvPr id="390" name="直線コネクタ 389"/>
        <xdr:cNvCxnSpPr/>
      </xdr:nvCxnSpPr>
      <xdr:spPr>
        <a:xfrm>
          <a:off x="16179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24493</xdr:rowOff>
    </xdr:to>
    <xdr:cxnSp macro="">
      <xdr:nvCxnSpPr>
        <xdr:cNvPr id="393" name="直線コネクタ 392"/>
        <xdr:cNvCxnSpPr/>
      </xdr:nvCxnSpPr>
      <xdr:spPr>
        <a:xfrm>
          <a:off x="15290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70455</xdr:rowOff>
    </xdr:to>
    <xdr:cxnSp macro="">
      <xdr:nvCxnSpPr>
        <xdr:cNvPr id="396" name="直線コネクタ 395"/>
        <xdr:cNvCxnSpPr/>
      </xdr:nvCxnSpPr>
      <xdr:spPr>
        <a:xfrm flipV="1">
          <a:off x="14401800" y="705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81945</xdr:rowOff>
    </xdr:to>
    <xdr:cxnSp macro="">
      <xdr:nvCxnSpPr>
        <xdr:cNvPr id="399" name="直線コネクタ 398"/>
        <xdr:cNvCxnSpPr/>
      </xdr:nvCxnSpPr>
      <xdr:spPr>
        <a:xfrm flipV="1">
          <a:off x="13512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9" name="楕円 408"/>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10"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11" name="楕円 410"/>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12" name="テキスト ボックス 411"/>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3" name="楕円 412"/>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4" name="テキスト ボックス 413"/>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15" name="楕円 414"/>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416" name="テキスト ボックス 415"/>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7" name="楕円 416"/>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18" name="テキスト ボックス 417"/>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ポイント改善したが、これは地方債残高のうち、臨時財政対策債が約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億円の減、合併特例債が約</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億円の減となったことが大きく影響した。どちらも償還が進んでいることと、２年度における発行額が抑えられたためである。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907</xdr:rowOff>
    </xdr:from>
    <xdr:to>
      <xdr:col>81</xdr:col>
      <xdr:colOff>44450</xdr:colOff>
      <xdr:row>16</xdr:row>
      <xdr:rowOff>169817</xdr:rowOff>
    </xdr:to>
    <xdr:cxnSp macro="">
      <xdr:nvCxnSpPr>
        <xdr:cNvPr id="454" name="直線コネクタ 453"/>
        <xdr:cNvCxnSpPr/>
      </xdr:nvCxnSpPr>
      <xdr:spPr>
        <a:xfrm flipV="1">
          <a:off x="16179800" y="274410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169817</xdr:rowOff>
    </xdr:from>
    <xdr:to>
      <xdr:col>77</xdr:col>
      <xdr:colOff>44450</xdr:colOff>
      <xdr:row>17</xdr:row>
      <xdr:rowOff>130508</xdr:rowOff>
    </xdr:to>
    <xdr:cxnSp macro="">
      <xdr:nvCxnSpPr>
        <xdr:cNvPr id="457" name="直線コネクタ 456"/>
        <xdr:cNvCxnSpPr/>
      </xdr:nvCxnSpPr>
      <xdr:spPr>
        <a:xfrm flipV="1">
          <a:off x="15290800" y="2913017"/>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32838</xdr:rowOff>
    </xdr:from>
    <xdr:to>
      <xdr:col>72</xdr:col>
      <xdr:colOff>203200</xdr:colOff>
      <xdr:row>17</xdr:row>
      <xdr:rowOff>130508</xdr:rowOff>
    </xdr:to>
    <xdr:cxnSp macro="">
      <xdr:nvCxnSpPr>
        <xdr:cNvPr id="460" name="直線コネクタ 459"/>
        <xdr:cNvCxnSpPr/>
      </xdr:nvCxnSpPr>
      <xdr:spPr>
        <a:xfrm>
          <a:off x="14401800" y="2947488"/>
          <a:ext cx="889000" cy="9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25944</xdr:rowOff>
    </xdr:from>
    <xdr:to>
      <xdr:col>68</xdr:col>
      <xdr:colOff>152400</xdr:colOff>
      <xdr:row>17</xdr:row>
      <xdr:rowOff>32838</xdr:rowOff>
    </xdr:to>
    <xdr:cxnSp macro="">
      <xdr:nvCxnSpPr>
        <xdr:cNvPr id="463" name="直線コネクタ 462"/>
        <xdr:cNvCxnSpPr/>
      </xdr:nvCxnSpPr>
      <xdr:spPr>
        <a:xfrm>
          <a:off x="13512800" y="294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121557</xdr:rowOff>
    </xdr:from>
    <xdr:to>
      <xdr:col>81</xdr:col>
      <xdr:colOff>95250</xdr:colOff>
      <xdr:row>16</xdr:row>
      <xdr:rowOff>51707</xdr:rowOff>
    </xdr:to>
    <xdr:sp macro="" textlink="">
      <xdr:nvSpPr>
        <xdr:cNvPr id="473" name="楕円 472"/>
        <xdr:cNvSpPr/>
      </xdr:nvSpPr>
      <xdr:spPr>
        <a:xfrm>
          <a:off x="169672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93634</xdr:rowOff>
    </xdr:from>
    <xdr:ext cx="762000" cy="259045"/>
    <xdr:sp macro="" textlink="">
      <xdr:nvSpPr>
        <xdr:cNvPr id="474" name="将来負担の状況該当値テキスト"/>
        <xdr:cNvSpPr txBox="1"/>
      </xdr:nvSpPr>
      <xdr:spPr>
        <a:xfrm>
          <a:off x="17106900" y="266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119017</xdr:rowOff>
    </xdr:from>
    <xdr:to>
      <xdr:col>77</xdr:col>
      <xdr:colOff>95250</xdr:colOff>
      <xdr:row>17</xdr:row>
      <xdr:rowOff>49167</xdr:rowOff>
    </xdr:to>
    <xdr:sp macro="" textlink="">
      <xdr:nvSpPr>
        <xdr:cNvPr id="475" name="楕円 474"/>
        <xdr:cNvSpPr/>
      </xdr:nvSpPr>
      <xdr:spPr>
        <a:xfrm>
          <a:off x="16129000" y="28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33944</xdr:rowOff>
    </xdr:from>
    <xdr:ext cx="736600" cy="259045"/>
    <xdr:sp macro="" textlink="">
      <xdr:nvSpPr>
        <xdr:cNvPr id="476" name="テキスト ボックス 475"/>
        <xdr:cNvSpPr txBox="1"/>
      </xdr:nvSpPr>
      <xdr:spPr>
        <a:xfrm>
          <a:off x="15798800" y="294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79708</xdr:rowOff>
    </xdr:from>
    <xdr:to>
      <xdr:col>73</xdr:col>
      <xdr:colOff>44450</xdr:colOff>
      <xdr:row>18</xdr:row>
      <xdr:rowOff>9858</xdr:rowOff>
    </xdr:to>
    <xdr:sp macro="" textlink="">
      <xdr:nvSpPr>
        <xdr:cNvPr id="477" name="楕円 476"/>
        <xdr:cNvSpPr/>
      </xdr:nvSpPr>
      <xdr:spPr>
        <a:xfrm>
          <a:off x="15240000" y="29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166085</xdr:rowOff>
    </xdr:from>
    <xdr:ext cx="762000" cy="259045"/>
    <xdr:sp macro="" textlink="">
      <xdr:nvSpPr>
        <xdr:cNvPr id="478" name="テキスト ボックス 477"/>
        <xdr:cNvSpPr txBox="1"/>
      </xdr:nvSpPr>
      <xdr:spPr>
        <a:xfrm>
          <a:off x="14909800" y="308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153488</xdr:rowOff>
    </xdr:from>
    <xdr:to>
      <xdr:col>68</xdr:col>
      <xdr:colOff>203200</xdr:colOff>
      <xdr:row>17</xdr:row>
      <xdr:rowOff>83638</xdr:rowOff>
    </xdr:to>
    <xdr:sp macro="" textlink="">
      <xdr:nvSpPr>
        <xdr:cNvPr id="479" name="楕円 478"/>
        <xdr:cNvSpPr/>
      </xdr:nvSpPr>
      <xdr:spPr>
        <a:xfrm>
          <a:off x="14351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68415</xdr:rowOff>
    </xdr:from>
    <xdr:ext cx="762000" cy="259045"/>
    <xdr:sp macro="" textlink="">
      <xdr:nvSpPr>
        <xdr:cNvPr id="480" name="テキスト ボックス 479"/>
        <xdr:cNvSpPr txBox="1"/>
      </xdr:nvSpPr>
      <xdr:spPr>
        <a:xfrm>
          <a:off x="14020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146594</xdr:rowOff>
    </xdr:from>
    <xdr:to>
      <xdr:col>64</xdr:col>
      <xdr:colOff>152400</xdr:colOff>
      <xdr:row>17</xdr:row>
      <xdr:rowOff>76744</xdr:rowOff>
    </xdr:to>
    <xdr:sp macro="" textlink="">
      <xdr:nvSpPr>
        <xdr:cNvPr id="481" name="楕円 480"/>
        <xdr:cNvSpPr/>
      </xdr:nvSpPr>
      <xdr:spPr>
        <a:xfrm>
          <a:off x="13462000" y="2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61521</xdr:rowOff>
    </xdr:from>
    <xdr:ext cx="762000" cy="259045"/>
    <xdr:sp macro="" textlink="">
      <xdr:nvSpPr>
        <xdr:cNvPr id="482" name="テキスト ボックス 481"/>
        <xdr:cNvSpPr txBox="1"/>
      </xdr:nvSpPr>
      <xdr:spPr>
        <a:xfrm>
          <a:off x="13131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74,330
73,163
262.35
43,772,245
40,678,102
2,818,516
20,335,898
41,265,002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正規職員数については定員適正化計画を順調に進めているため、減となっている。引き続き適正な定員管理のもと、人件費の抑制に努める。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37</xdr:row>
      <xdr:rowOff>16510</xdr:rowOff>
    </xdr:to>
    <xdr:cxnSp macro="">
      <xdr:nvCxnSpPr>
        <xdr:cNvPr id="66" name="直線コネクタ 65"/>
        <xdr:cNvCxnSpPr/>
      </xdr:nvCxnSpPr>
      <xdr:spPr>
        <a:xfrm>
          <a:off x="3987800" y="612394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153670</xdr:rowOff>
    </xdr:to>
    <xdr:cxnSp macro="">
      <xdr:nvCxnSpPr>
        <xdr:cNvPr id="69" name="直線コネクタ 68"/>
        <xdr:cNvCxnSpPr/>
      </xdr:nvCxnSpPr>
      <xdr:spPr>
        <a:xfrm flipV="1">
          <a:off x="3098800" y="612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43180</xdr:rowOff>
    </xdr:to>
    <xdr:cxnSp macro="">
      <xdr:nvCxnSpPr>
        <xdr:cNvPr id="72" name="直線コネクタ 71"/>
        <xdr:cNvCxnSpPr/>
      </xdr:nvCxnSpPr>
      <xdr:spPr>
        <a:xfrm flipV="1">
          <a:off x="2209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xdr:cNvCxnSpPr/>
      </xdr:nvCxnSpPr>
      <xdr:spPr>
        <a:xfrm flipV="1">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会計年度任用職員制度の導入により賃金が皆減したことが主な要因。</a:t>
          </a:r>
        </a:p>
        <a:p>
          <a:r>
            <a:rPr kumimoji="1" lang="ja-JP" altLang="en-US" sz="1300">
              <a:latin typeface="ＭＳ Ｐゴシック" panose="020B0600070205080204" pitchFamily="50" charset="-128"/>
              <a:ea typeface="ＭＳ Ｐゴシック" panose="020B0600070205080204" pitchFamily="50" charset="-128"/>
            </a:rPr>
            <a:t>　賃金の皆減を除くと、新設の統合小学校に係るスクールバス運行委託料等により増加となっている。近年、業務委託や指定管理なども積極的に行っていることも近年の増加理由の一つだが、空き公共施設の活用や譲渡、及び現在活用している施設の統廃合についても積極的に取り組んで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138430</xdr:rowOff>
    </xdr:to>
    <xdr:cxnSp macro="">
      <xdr:nvCxnSpPr>
        <xdr:cNvPr id="127" name="直線コネクタ 126"/>
        <xdr:cNvCxnSpPr/>
      </xdr:nvCxnSpPr>
      <xdr:spPr>
        <a:xfrm flipV="1">
          <a:off x="15671800" y="2603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138430</xdr:rowOff>
    </xdr:to>
    <xdr:cxnSp macro="">
      <xdr:nvCxnSpPr>
        <xdr:cNvPr id="130" name="直線コネクタ 129"/>
        <xdr:cNvCxnSpPr/>
      </xdr:nvCxnSpPr>
      <xdr:spPr>
        <a:xfrm>
          <a:off x="14782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130810</xdr:rowOff>
    </xdr:to>
    <xdr:cxnSp macro="">
      <xdr:nvCxnSpPr>
        <xdr:cNvPr id="133" name="直線コネクタ 132"/>
        <xdr:cNvCxnSpPr/>
      </xdr:nvCxnSpPr>
      <xdr:spPr>
        <a:xfrm>
          <a:off x="13893800" y="265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85090</xdr:rowOff>
    </xdr:to>
    <xdr:cxnSp macro="">
      <xdr:nvCxnSpPr>
        <xdr:cNvPr id="136" name="直線コネクタ 135"/>
        <xdr:cNvCxnSpPr/>
      </xdr:nvCxnSpPr>
      <xdr:spPr>
        <a:xfrm>
          <a:off x="13004800" y="264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2" name="楕円 151"/>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3" name="テキスト ボックス 152"/>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4" name="楕円 153"/>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5" name="テキスト ボックス 154"/>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児童扶養手当や子ども医療費助成関連扶助費が減少の主な要因となっている。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しかし、生活介護給付及び障害関連扶助費は年々伸びており、高齢化と合わせて近年の扶助費増加の原因となっている。</a:t>
          </a:r>
        </a:p>
        <a:p>
          <a:r>
            <a:rPr kumimoji="1" lang="ja-JP" altLang="en-US" sz="1300">
              <a:latin typeface="ＭＳ Ｐゴシック" panose="020B0600070205080204" pitchFamily="50" charset="-128"/>
              <a:ea typeface="ＭＳ Ｐゴシック" panose="020B0600070205080204" pitchFamily="50" charset="-128"/>
            </a:rPr>
            <a:t>　資格審査の適正化に努めるなど、様々な対応を検討していきたい。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55</xdr:row>
      <xdr:rowOff>92710</xdr:rowOff>
    </xdr:to>
    <xdr:cxnSp macro="">
      <xdr:nvCxnSpPr>
        <xdr:cNvPr id="188" name="直線コネクタ 187"/>
        <xdr:cNvCxnSpPr/>
      </xdr:nvCxnSpPr>
      <xdr:spPr>
        <a:xfrm flipV="1">
          <a:off x="3987800" y="92710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92710</xdr:rowOff>
    </xdr:to>
    <xdr:cxnSp macro="">
      <xdr:nvCxnSpPr>
        <xdr:cNvPr id="191" name="直線コネクタ 190"/>
        <xdr:cNvCxnSpPr/>
      </xdr:nvCxnSpPr>
      <xdr:spPr>
        <a:xfrm>
          <a:off x="3098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31750</xdr:rowOff>
    </xdr:to>
    <xdr:cxnSp macro="">
      <xdr:nvCxnSpPr>
        <xdr:cNvPr id="194" name="直線コネクタ 193"/>
        <xdr:cNvCxnSpPr/>
      </xdr:nvCxnSpPr>
      <xdr:spPr>
        <a:xfrm flipV="1">
          <a:off x="2209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31750</xdr:rowOff>
    </xdr:to>
    <xdr:cxnSp macro="">
      <xdr:nvCxnSpPr>
        <xdr:cNvPr id="197" name="直線コネクタ 196"/>
        <xdr:cNvCxnSpPr/>
      </xdr:nvCxnSpPr>
      <xdr:spPr>
        <a:xfrm>
          <a:off x="1320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10" name="テキスト ボックス 209"/>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2" name="テキスト ボックス 211"/>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5" name="楕円 214"/>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6" name="テキスト ボックス 215"/>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公共下水道事業及び農業集落排水事業補助金において、事業が地方公営企業会計へ移行したことにより、計上する性質が変更（繰出金から補助費等）になったことによる減が主な要因。</a:t>
          </a:r>
        </a:p>
        <a:p>
          <a:r>
            <a:rPr kumimoji="1" lang="ja-JP" altLang="en-US" sz="1300">
              <a:latin typeface="ＭＳ Ｐゴシック" panose="020B0600070205080204" pitchFamily="50" charset="-128"/>
              <a:ea typeface="ＭＳ Ｐゴシック" panose="020B0600070205080204" pitchFamily="50" charset="-128"/>
            </a:rPr>
            <a:t>　その他では、維持補修費が微増しており、公共施設の老朽化による修繕の増加や、空き公共施設の維持管理などの費用負担が減るよう各種計画に基づき適正に管理していく。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60</xdr:row>
      <xdr:rowOff>0</xdr:rowOff>
    </xdr:to>
    <xdr:cxnSp macro="">
      <xdr:nvCxnSpPr>
        <xdr:cNvPr id="249" name="直線コネクタ 248"/>
        <xdr:cNvCxnSpPr/>
      </xdr:nvCxnSpPr>
      <xdr:spPr>
        <a:xfrm flipV="1">
          <a:off x="15671800" y="98044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158750</xdr:rowOff>
    </xdr:from>
    <xdr:to>
      <xdr:col>78</xdr:col>
      <xdr:colOff>69850</xdr:colOff>
      <xdr:row>60</xdr:row>
      <xdr:rowOff>0</xdr:rowOff>
    </xdr:to>
    <xdr:cxnSp macro="">
      <xdr:nvCxnSpPr>
        <xdr:cNvPr id="252" name="直線コネクタ 251"/>
        <xdr:cNvCxnSpPr/>
      </xdr:nvCxnSpPr>
      <xdr:spPr>
        <a:xfrm>
          <a:off x="14782800" y="1027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158750</xdr:rowOff>
    </xdr:from>
    <xdr:to>
      <xdr:col>73</xdr:col>
      <xdr:colOff>180975</xdr:colOff>
      <xdr:row>60</xdr:row>
      <xdr:rowOff>25400</xdr:rowOff>
    </xdr:to>
    <xdr:cxnSp macro="">
      <xdr:nvCxnSpPr>
        <xdr:cNvPr id="255" name="直線コネクタ 254"/>
        <xdr:cNvCxnSpPr/>
      </xdr:nvCxnSpPr>
      <xdr:spPr>
        <a:xfrm flipV="1">
          <a:off x="13893800" y="1027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60</xdr:row>
      <xdr:rowOff>25400</xdr:rowOff>
    </xdr:to>
    <xdr:cxnSp macro="">
      <xdr:nvCxnSpPr>
        <xdr:cNvPr id="258" name="直線コネクタ 257"/>
        <xdr:cNvCxnSpPr/>
      </xdr:nvCxnSpPr>
      <xdr:spPr>
        <a:xfrm>
          <a:off x="13004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9"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120650</xdr:rowOff>
    </xdr:from>
    <xdr:to>
      <xdr:col>78</xdr:col>
      <xdr:colOff>120650</xdr:colOff>
      <xdr:row>60</xdr:row>
      <xdr:rowOff>50800</xdr:rowOff>
    </xdr:to>
    <xdr:sp macro="" textlink="">
      <xdr:nvSpPr>
        <xdr:cNvPr id="270" name="楕円 269"/>
        <xdr:cNvSpPr/>
      </xdr:nvSpPr>
      <xdr:spPr>
        <a:xfrm>
          <a:off x="15621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35577</xdr:rowOff>
    </xdr:from>
    <xdr:ext cx="736600" cy="259045"/>
    <xdr:sp macro="" textlink="">
      <xdr:nvSpPr>
        <xdr:cNvPr id="271" name="テキスト ボックス 270"/>
        <xdr:cNvSpPr txBox="1"/>
      </xdr:nvSpPr>
      <xdr:spPr>
        <a:xfrm>
          <a:off x="15290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72" name="楕円 271"/>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73" name="テキスト ボックス 272"/>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146050</xdr:rowOff>
    </xdr:from>
    <xdr:to>
      <xdr:col>69</xdr:col>
      <xdr:colOff>142875</xdr:colOff>
      <xdr:row>60</xdr:row>
      <xdr:rowOff>76200</xdr:rowOff>
    </xdr:to>
    <xdr:sp macro="" textlink="">
      <xdr:nvSpPr>
        <xdr:cNvPr id="274" name="楕円 273"/>
        <xdr:cNvSpPr/>
      </xdr:nvSpPr>
      <xdr:spPr>
        <a:xfrm>
          <a:off x="13843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60977</xdr:rowOff>
    </xdr:from>
    <xdr:ext cx="762000" cy="259045"/>
    <xdr:sp macro="" textlink="">
      <xdr:nvSpPr>
        <xdr:cNvPr id="275" name="テキスト ボックス 274"/>
        <xdr:cNvSpPr txBox="1"/>
      </xdr:nvSpPr>
      <xdr:spPr>
        <a:xfrm>
          <a:off x="13512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76" name="楕円 275"/>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77" name="テキスト ボックス 276"/>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公共下水道事業及び農業集落排水事業補助金において、事業が地方公営企業会計へ移行したことにより、計上する性質が変更（繰出金から補助費等）になったことによる増が主な要因。</a:t>
          </a:r>
        </a:p>
        <a:p>
          <a:r>
            <a:rPr kumimoji="1" lang="ja-JP" altLang="en-US" sz="1300">
              <a:latin typeface="ＭＳ Ｐゴシック" panose="020B0600070205080204" pitchFamily="50" charset="-128"/>
              <a:ea typeface="ＭＳ Ｐゴシック" panose="020B0600070205080204" pitchFamily="50" charset="-128"/>
            </a:rPr>
            <a:t>　ごみ処理や消防業務等を一部事務組合が行っているため、各種平均より高い数値になっている。</a:t>
          </a:r>
        </a:p>
        <a:p>
          <a:r>
            <a:rPr kumimoji="1" lang="ja-JP" altLang="en-US" sz="1300">
              <a:latin typeface="ＭＳ Ｐゴシック" panose="020B0600070205080204" pitchFamily="50" charset="-128"/>
              <a:ea typeface="ＭＳ Ｐゴシック" panose="020B0600070205080204" pitchFamily="50" charset="-128"/>
            </a:rPr>
            <a:t>　一部事務組合の収支改善に向け、予算査定などを通じ補助費の削減を行っていく。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152146</xdr:rowOff>
    </xdr:to>
    <xdr:cxnSp macro="">
      <xdr:nvCxnSpPr>
        <xdr:cNvPr id="307" name="直線コネクタ 306"/>
        <xdr:cNvCxnSpPr/>
      </xdr:nvCxnSpPr>
      <xdr:spPr>
        <a:xfrm>
          <a:off x="15671800" y="634949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24130</xdr:rowOff>
    </xdr:to>
    <xdr:cxnSp macro="">
      <xdr:nvCxnSpPr>
        <xdr:cNvPr id="310" name="直線コネクタ 309"/>
        <xdr:cNvCxnSpPr/>
      </xdr:nvCxnSpPr>
      <xdr:spPr>
        <a:xfrm flipV="1">
          <a:off x="14782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24130</xdr:rowOff>
    </xdr:to>
    <xdr:cxnSp macro="">
      <xdr:nvCxnSpPr>
        <xdr:cNvPr id="313" name="直線コネクタ 312"/>
        <xdr:cNvCxnSpPr/>
      </xdr:nvCxnSpPr>
      <xdr:spPr>
        <a:xfrm>
          <a:off x="13893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24130</xdr:rowOff>
    </xdr:to>
    <xdr:cxnSp macro="">
      <xdr:nvCxnSpPr>
        <xdr:cNvPr id="316" name="直線コネクタ 315"/>
        <xdr:cNvCxnSpPr/>
      </xdr:nvCxnSpPr>
      <xdr:spPr>
        <a:xfrm>
          <a:off x="13004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6" name="楕円 325"/>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7"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9" name="テキスト ボックス 32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1" name="テキスト ボックス 33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2" name="楕円 331"/>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3" name="テキスト ボックス 33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特に大型事業に係る合併特例債分の据え置き期間が終了し、償還が開始されたことが大きい要因。（前年度比約２億１千万円の増加）</a:t>
          </a:r>
        </a:p>
        <a:p>
          <a:r>
            <a:rPr kumimoji="1" lang="ja-JP" altLang="en-US" sz="1300">
              <a:latin typeface="ＭＳ Ｐゴシック" panose="020B0600070205080204" pitchFamily="50" charset="-128"/>
              <a:ea typeface="ＭＳ Ｐゴシック" panose="020B0600070205080204" pitchFamily="50" charset="-128"/>
            </a:rPr>
            <a:t>　今後も公債費が増加していく見込みのため、財源の無い地方債発行の抑制と、随時繰上償還を行うことで健全な数値を維持していきたい。</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43724</xdr:rowOff>
    </xdr:from>
    <xdr:to>
      <xdr:col>24</xdr:col>
      <xdr:colOff>25400</xdr:colOff>
      <xdr:row>77</xdr:row>
      <xdr:rowOff>122101</xdr:rowOff>
    </xdr:to>
    <xdr:cxnSp macro="">
      <xdr:nvCxnSpPr>
        <xdr:cNvPr id="370" name="直線コネクタ 369"/>
        <xdr:cNvCxnSpPr/>
      </xdr:nvCxnSpPr>
      <xdr:spPr>
        <a:xfrm>
          <a:off x="3987800" y="1324537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77</xdr:row>
      <xdr:rowOff>43724</xdr:rowOff>
    </xdr:to>
    <xdr:cxnSp macro="">
      <xdr:nvCxnSpPr>
        <xdr:cNvPr id="373" name="直線コネクタ 372"/>
        <xdr:cNvCxnSpPr/>
      </xdr:nvCxnSpPr>
      <xdr:spPr>
        <a:xfrm>
          <a:off x="3098800" y="131539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123734</xdr:rowOff>
    </xdr:to>
    <xdr:cxnSp macro="">
      <xdr:nvCxnSpPr>
        <xdr:cNvPr id="376" name="直線コネクタ 375"/>
        <xdr:cNvCxnSpPr/>
      </xdr:nvCxnSpPr>
      <xdr:spPr>
        <a:xfrm>
          <a:off x="2209800" y="130624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6169</xdr:rowOff>
    </xdr:from>
    <xdr:to>
      <xdr:col>11</xdr:col>
      <xdr:colOff>9525</xdr:colOff>
      <xdr:row>76</xdr:row>
      <xdr:rowOff>32294</xdr:rowOff>
    </xdr:to>
    <xdr:cxnSp macro="">
      <xdr:nvCxnSpPr>
        <xdr:cNvPr id="379" name="直線コネクタ 378"/>
        <xdr:cNvCxnSpPr/>
      </xdr:nvCxnSpPr>
      <xdr:spPr>
        <a:xfrm>
          <a:off x="1320800" y="13036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89" name="楕円 388"/>
        <xdr:cNvSpPr/>
      </xdr:nvSpPr>
      <xdr:spPr>
        <a:xfrm>
          <a:off x="4775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43378</xdr:rowOff>
    </xdr:from>
    <xdr:ext cx="762000" cy="259045"/>
    <xdr:sp macro="" textlink="">
      <xdr:nvSpPr>
        <xdr:cNvPr id="390" name="公債費該当値テキスト"/>
        <xdr:cNvSpPr txBox="1"/>
      </xdr:nvSpPr>
      <xdr:spPr>
        <a:xfrm>
          <a:off x="4914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164374</xdr:rowOff>
    </xdr:from>
    <xdr:to>
      <xdr:col>20</xdr:col>
      <xdr:colOff>38100</xdr:colOff>
      <xdr:row>77</xdr:row>
      <xdr:rowOff>94524</xdr:rowOff>
    </xdr:to>
    <xdr:sp macro="" textlink="">
      <xdr:nvSpPr>
        <xdr:cNvPr id="391" name="楕円 390"/>
        <xdr:cNvSpPr/>
      </xdr:nvSpPr>
      <xdr:spPr>
        <a:xfrm>
          <a:off x="3937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104701</xdr:rowOff>
    </xdr:from>
    <xdr:ext cx="736600" cy="259045"/>
    <xdr:sp macro="" textlink="">
      <xdr:nvSpPr>
        <xdr:cNvPr id="392" name="テキスト ボックス 391"/>
        <xdr:cNvSpPr txBox="1"/>
      </xdr:nvSpPr>
      <xdr:spPr>
        <a:xfrm>
          <a:off x="3606800" y="1296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3" name="楕円 392"/>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394" name="テキスト ボックス 393"/>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5" name="楕円 394"/>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396" name="テキスト ボックス 395"/>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126819</xdr:rowOff>
    </xdr:from>
    <xdr:to>
      <xdr:col>6</xdr:col>
      <xdr:colOff>171450</xdr:colOff>
      <xdr:row>76</xdr:row>
      <xdr:rowOff>56969</xdr:rowOff>
    </xdr:to>
    <xdr:sp macro="" textlink="">
      <xdr:nvSpPr>
        <xdr:cNvPr id="397" name="楕円 396"/>
        <xdr:cNvSpPr/>
      </xdr:nvSpPr>
      <xdr:spPr>
        <a:xfrm>
          <a:off x="1270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67146</xdr:rowOff>
    </xdr:from>
    <xdr:ext cx="762000" cy="259045"/>
    <xdr:sp macro="" textlink="">
      <xdr:nvSpPr>
        <xdr:cNvPr id="398" name="テキスト ボックス 397"/>
        <xdr:cNvSpPr txBox="1"/>
      </xdr:nvSpPr>
      <xdr:spPr>
        <a:xfrm>
          <a:off x="939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減少の要因となったのは扶助費の減少で、児童扶養手当や子ども医療費助成関連によるものが大きい。</a:t>
          </a:r>
        </a:p>
        <a:p>
          <a:r>
            <a:rPr kumimoji="1" lang="ja-JP" altLang="en-US" sz="1300">
              <a:latin typeface="ＭＳ Ｐゴシック" panose="020B0600070205080204" pitchFamily="50" charset="-128"/>
              <a:ea typeface="ＭＳ Ｐゴシック" panose="020B0600070205080204" pitchFamily="50" charset="-128"/>
            </a:rPr>
            <a:t>　また、分母においては、地方消費税の税率変更（</a:t>
          </a:r>
          <a:r>
            <a:rPr kumimoji="1" lang="en-US" altLang="ja-JP" sz="1300">
              <a:latin typeface="ＭＳ Ｐゴシック" panose="020B0600070205080204" pitchFamily="50" charset="-128"/>
              <a:ea typeface="ＭＳ Ｐゴシック" panose="020B0600070205080204" pitchFamily="50" charset="-128"/>
            </a:rPr>
            <a:t>R1.10</a:t>
          </a:r>
          <a:r>
            <a:rPr kumimoji="1" lang="ja-JP" altLang="en-US" sz="1300">
              <a:latin typeface="ＭＳ Ｐゴシック" panose="020B0600070205080204" pitchFamily="50" charset="-128"/>
              <a:ea typeface="ＭＳ Ｐゴシック" panose="020B0600070205080204" pitchFamily="50" charset="-128"/>
            </a:rPr>
            <a:t>～）による交付額の増などにより、経常収支比率の減少につながった。</a:t>
          </a:r>
        </a:p>
        <a:p>
          <a:r>
            <a:rPr kumimoji="1" lang="ja-JP" altLang="en-US" sz="1300">
              <a:latin typeface="ＭＳ Ｐゴシック" panose="020B0600070205080204" pitchFamily="50" charset="-128"/>
              <a:ea typeface="ＭＳ Ｐゴシック" panose="020B0600070205080204" pitchFamily="50" charset="-128"/>
            </a:rPr>
            <a:t>　今後は分母となる経常一般財源の減少が見込まれることから、身の丈に合った予算編成を行うとともに、経常経費の一層の削減に努める。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54610</xdr:rowOff>
    </xdr:from>
    <xdr:to>
      <xdr:col>82</xdr:col>
      <xdr:colOff>107950</xdr:colOff>
      <xdr:row>76</xdr:row>
      <xdr:rowOff>50800</xdr:rowOff>
    </xdr:to>
    <xdr:cxnSp macro="">
      <xdr:nvCxnSpPr>
        <xdr:cNvPr id="431" name="直線コネクタ 430"/>
        <xdr:cNvCxnSpPr/>
      </xdr:nvCxnSpPr>
      <xdr:spPr>
        <a:xfrm flipV="1">
          <a:off x="15671800" y="129133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50800</xdr:rowOff>
    </xdr:to>
    <xdr:cxnSp macro="">
      <xdr:nvCxnSpPr>
        <xdr:cNvPr id="434" name="直線コネクタ 433"/>
        <xdr:cNvCxnSpPr/>
      </xdr:nvCxnSpPr>
      <xdr:spPr>
        <a:xfrm>
          <a:off x="14782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73661</xdr:rowOff>
    </xdr:to>
    <xdr:cxnSp macro="">
      <xdr:nvCxnSpPr>
        <xdr:cNvPr id="437" name="直線コネクタ 436"/>
        <xdr:cNvCxnSpPr/>
      </xdr:nvCxnSpPr>
      <xdr:spPr>
        <a:xfrm flipV="1">
          <a:off x="13893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73661</xdr:rowOff>
    </xdr:to>
    <xdr:cxnSp macro="">
      <xdr:nvCxnSpPr>
        <xdr:cNvPr id="440" name="直線コネクタ 439"/>
        <xdr:cNvCxnSpPr/>
      </xdr:nvCxnSpPr>
      <xdr:spPr>
        <a:xfrm>
          <a:off x="13004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xdr:rowOff>
    </xdr:from>
    <xdr:to>
      <xdr:col>82</xdr:col>
      <xdr:colOff>158750</xdr:colOff>
      <xdr:row>75</xdr:row>
      <xdr:rowOff>105410</xdr:rowOff>
    </xdr:to>
    <xdr:sp macro="" textlink="">
      <xdr:nvSpPr>
        <xdr:cNvPr id="450" name="楕円 449"/>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20337</xdr:rowOff>
    </xdr:from>
    <xdr:ext cx="762000" cy="259045"/>
    <xdr:sp macro="" textlink="">
      <xdr:nvSpPr>
        <xdr:cNvPr id="451" name="公債費以外該当値テキスト"/>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52" name="楕円 451"/>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53" name="テキスト ボックス 452"/>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4" name="楕円 453"/>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5" name="テキスト ボックス 454"/>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22861</xdr:rowOff>
    </xdr:from>
    <xdr:to>
      <xdr:col>69</xdr:col>
      <xdr:colOff>142875</xdr:colOff>
      <xdr:row>76</xdr:row>
      <xdr:rowOff>124461</xdr:rowOff>
    </xdr:to>
    <xdr:sp macro="" textlink="">
      <xdr:nvSpPr>
        <xdr:cNvPr id="456" name="楕円 455"/>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134637</xdr:rowOff>
    </xdr:from>
    <xdr:ext cx="762000" cy="259045"/>
    <xdr:sp macro="" textlink="">
      <xdr:nvSpPr>
        <xdr:cNvPr id="457" name="テキスト ボックス 456"/>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8" name="楕円 457"/>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9" name="テキスト ボックス 458"/>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136049</xdr:rowOff>
    </xdr:from>
    <xdr:to>
      <xdr:col>29</xdr:col>
      <xdr:colOff>127000</xdr:colOff>
      <xdr:row>17</xdr:row>
      <xdr:rowOff>18577</xdr:rowOff>
    </xdr:to>
    <xdr:cxnSp macro="">
      <xdr:nvCxnSpPr>
        <xdr:cNvPr id="54" name="直線コネクタ 53"/>
        <xdr:cNvCxnSpPr/>
      </xdr:nvCxnSpPr>
      <xdr:spPr bwMode="auto">
        <a:xfrm flipV="1">
          <a:off x="5003800" y="2926874"/>
          <a:ext cx="647700" cy="5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120825</xdr:rowOff>
    </xdr:from>
    <xdr:ext cx="762000" cy="259045"/>
    <xdr:sp macro="" textlink="">
      <xdr:nvSpPr>
        <xdr:cNvPr id="55" name="人口1人当たり決算額の推移平均値テキスト130"/>
        <xdr:cNvSpPr txBox="1"/>
      </xdr:nvSpPr>
      <xdr:spPr>
        <a:xfrm>
          <a:off x="5740400" y="29116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15162</xdr:rowOff>
    </xdr:from>
    <xdr:to>
      <xdr:col>26</xdr:col>
      <xdr:colOff>50800</xdr:colOff>
      <xdr:row>17</xdr:row>
      <xdr:rowOff>18577</xdr:rowOff>
    </xdr:to>
    <xdr:cxnSp macro="">
      <xdr:nvCxnSpPr>
        <xdr:cNvPr id="57" name="直線コネクタ 56"/>
        <xdr:cNvCxnSpPr/>
      </xdr:nvCxnSpPr>
      <xdr:spPr bwMode="auto">
        <a:xfrm>
          <a:off x="4305300" y="2977437"/>
          <a:ext cx="698500" cy="3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15162</xdr:rowOff>
    </xdr:from>
    <xdr:to>
      <xdr:col>22</xdr:col>
      <xdr:colOff>114300</xdr:colOff>
      <xdr:row>17</xdr:row>
      <xdr:rowOff>25478</xdr:rowOff>
    </xdr:to>
    <xdr:cxnSp macro="">
      <xdr:nvCxnSpPr>
        <xdr:cNvPr id="60" name="直線コネクタ 59"/>
        <xdr:cNvCxnSpPr/>
      </xdr:nvCxnSpPr>
      <xdr:spPr bwMode="auto">
        <a:xfrm flipV="1">
          <a:off x="3606800" y="2977437"/>
          <a:ext cx="698500" cy="10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25478</xdr:rowOff>
    </xdr:from>
    <xdr:to>
      <xdr:col>18</xdr:col>
      <xdr:colOff>177800</xdr:colOff>
      <xdr:row>17</xdr:row>
      <xdr:rowOff>47923</xdr:rowOff>
    </xdr:to>
    <xdr:cxnSp macro="">
      <xdr:nvCxnSpPr>
        <xdr:cNvPr id="63" name="直線コネクタ 62"/>
        <xdr:cNvCxnSpPr/>
      </xdr:nvCxnSpPr>
      <xdr:spPr bwMode="auto">
        <a:xfrm flipV="1">
          <a:off x="2908300" y="2987753"/>
          <a:ext cx="698500" cy="22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85249</xdr:rowOff>
    </xdr:from>
    <xdr:to>
      <xdr:col>29</xdr:col>
      <xdr:colOff>177800</xdr:colOff>
      <xdr:row>17</xdr:row>
      <xdr:rowOff>15399</xdr:rowOff>
    </xdr:to>
    <xdr:sp macro="" textlink="">
      <xdr:nvSpPr>
        <xdr:cNvPr id="73" name="楕円 72"/>
        <xdr:cNvSpPr/>
      </xdr:nvSpPr>
      <xdr:spPr bwMode="auto">
        <a:xfrm>
          <a:off x="5600700" y="287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101776</xdr:rowOff>
    </xdr:from>
    <xdr:ext cx="762000" cy="259045"/>
    <xdr:sp macro="" textlink="">
      <xdr:nvSpPr>
        <xdr:cNvPr id="74" name="人口1人当たり決算額の推移該当値テキスト130"/>
        <xdr:cNvSpPr txBox="1"/>
      </xdr:nvSpPr>
      <xdr:spPr>
        <a:xfrm>
          <a:off x="5740400" y="27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139227</xdr:rowOff>
    </xdr:from>
    <xdr:to>
      <xdr:col>26</xdr:col>
      <xdr:colOff>101600</xdr:colOff>
      <xdr:row>17</xdr:row>
      <xdr:rowOff>69377</xdr:rowOff>
    </xdr:to>
    <xdr:sp macro="" textlink="">
      <xdr:nvSpPr>
        <xdr:cNvPr id="75" name="楕円 74"/>
        <xdr:cNvSpPr/>
      </xdr:nvSpPr>
      <xdr:spPr bwMode="auto">
        <a:xfrm>
          <a:off x="4953000" y="2930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79554</xdr:rowOff>
    </xdr:from>
    <xdr:ext cx="736600" cy="259045"/>
    <xdr:sp macro="" textlink="">
      <xdr:nvSpPr>
        <xdr:cNvPr id="76" name="テキスト ボックス 75"/>
        <xdr:cNvSpPr txBox="1"/>
      </xdr:nvSpPr>
      <xdr:spPr>
        <a:xfrm>
          <a:off x="4622800" y="26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135812</xdr:rowOff>
    </xdr:from>
    <xdr:to>
      <xdr:col>22</xdr:col>
      <xdr:colOff>165100</xdr:colOff>
      <xdr:row>17</xdr:row>
      <xdr:rowOff>65962</xdr:rowOff>
    </xdr:to>
    <xdr:sp macro="" textlink="">
      <xdr:nvSpPr>
        <xdr:cNvPr id="77" name="楕円 76"/>
        <xdr:cNvSpPr/>
      </xdr:nvSpPr>
      <xdr:spPr bwMode="auto">
        <a:xfrm>
          <a:off x="4254500" y="2926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76139</xdr:rowOff>
    </xdr:from>
    <xdr:ext cx="762000" cy="259045"/>
    <xdr:sp macro="" textlink="">
      <xdr:nvSpPr>
        <xdr:cNvPr id="78" name="テキスト ボックス 77"/>
        <xdr:cNvSpPr txBox="1"/>
      </xdr:nvSpPr>
      <xdr:spPr>
        <a:xfrm>
          <a:off x="3924300" y="26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146128</xdr:rowOff>
    </xdr:from>
    <xdr:to>
      <xdr:col>19</xdr:col>
      <xdr:colOff>38100</xdr:colOff>
      <xdr:row>17</xdr:row>
      <xdr:rowOff>76278</xdr:rowOff>
    </xdr:to>
    <xdr:sp macro="" textlink="">
      <xdr:nvSpPr>
        <xdr:cNvPr id="79" name="楕円 78"/>
        <xdr:cNvSpPr/>
      </xdr:nvSpPr>
      <xdr:spPr bwMode="auto">
        <a:xfrm>
          <a:off x="3556000" y="293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86455</xdr:rowOff>
    </xdr:from>
    <xdr:ext cx="762000" cy="259045"/>
    <xdr:sp macro="" textlink="">
      <xdr:nvSpPr>
        <xdr:cNvPr id="80" name="テキスト ボックス 79"/>
        <xdr:cNvSpPr txBox="1"/>
      </xdr:nvSpPr>
      <xdr:spPr>
        <a:xfrm>
          <a:off x="3225800" y="270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168573</xdr:rowOff>
    </xdr:from>
    <xdr:to>
      <xdr:col>15</xdr:col>
      <xdr:colOff>101600</xdr:colOff>
      <xdr:row>17</xdr:row>
      <xdr:rowOff>98723</xdr:rowOff>
    </xdr:to>
    <xdr:sp macro="" textlink="">
      <xdr:nvSpPr>
        <xdr:cNvPr id="81" name="楕円 80"/>
        <xdr:cNvSpPr/>
      </xdr:nvSpPr>
      <xdr:spPr bwMode="auto">
        <a:xfrm>
          <a:off x="2857500" y="2959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108900</xdr:rowOff>
    </xdr:from>
    <xdr:ext cx="762000" cy="259045"/>
    <xdr:sp macro="" textlink="">
      <xdr:nvSpPr>
        <xdr:cNvPr id="82" name="テキスト ボックス 81"/>
        <xdr:cNvSpPr txBox="1"/>
      </xdr:nvSpPr>
      <xdr:spPr>
        <a:xfrm>
          <a:off x="2527300" y="272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335091</xdr:rowOff>
    </xdr:from>
    <xdr:to>
      <xdr:col>29</xdr:col>
      <xdr:colOff>127000</xdr:colOff>
      <xdr:row>36</xdr:row>
      <xdr:rowOff>46729</xdr:rowOff>
    </xdr:to>
    <xdr:cxnSp macro="">
      <xdr:nvCxnSpPr>
        <xdr:cNvPr id="118" name="直線コネクタ 117"/>
        <xdr:cNvCxnSpPr/>
      </xdr:nvCxnSpPr>
      <xdr:spPr bwMode="auto">
        <a:xfrm flipV="1">
          <a:off x="5003800" y="6945441"/>
          <a:ext cx="647700" cy="5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46729</xdr:rowOff>
    </xdr:from>
    <xdr:to>
      <xdr:col>26</xdr:col>
      <xdr:colOff>50800</xdr:colOff>
      <xdr:row>36</xdr:row>
      <xdr:rowOff>68935</xdr:rowOff>
    </xdr:to>
    <xdr:cxnSp macro="">
      <xdr:nvCxnSpPr>
        <xdr:cNvPr id="121" name="直線コネクタ 120"/>
        <xdr:cNvCxnSpPr/>
      </xdr:nvCxnSpPr>
      <xdr:spPr bwMode="auto">
        <a:xfrm flipV="1">
          <a:off x="4305300" y="6999979"/>
          <a:ext cx="698500" cy="22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68935</xdr:rowOff>
    </xdr:from>
    <xdr:to>
      <xdr:col>22</xdr:col>
      <xdr:colOff>114300</xdr:colOff>
      <xdr:row>36</xdr:row>
      <xdr:rowOff>94735</xdr:rowOff>
    </xdr:to>
    <xdr:cxnSp macro="">
      <xdr:nvCxnSpPr>
        <xdr:cNvPr id="124" name="直線コネクタ 123"/>
        <xdr:cNvCxnSpPr/>
      </xdr:nvCxnSpPr>
      <xdr:spPr bwMode="auto">
        <a:xfrm flipV="1">
          <a:off x="3606800" y="7022185"/>
          <a:ext cx="698500" cy="25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61457</xdr:rowOff>
    </xdr:from>
    <xdr:to>
      <xdr:col>18</xdr:col>
      <xdr:colOff>177800</xdr:colOff>
      <xdr:row>36</xdr:row>
      <xdr:rowOff>94735</xdr:rowOff>
    </xdr:to>
    <xdr:cxnSp macro="">
      <xdr:nvCxnSpPr>
        <xdr:cNvPr id="127" name="直線コネクタ 126"/>
        <xdr:cNvCxnSpPr/>
      </xdr:nvCxnSpPr>
      <xdr:spPr bwMode="auto">
        <a:xfrm>
          <a:off x="2908300" y="7014707"/>
          <a:ext cx="698500" cy="33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284291</xdr:rowOff>
    </xdr:from>
    <xdr:to>
      <xdr:col>29</xdr:col>
      <xdr:colOff>177800</xdr:colOff>
      <xdr:row>36</xdr:row>
      <xdr:rowOff>42991</xdr:rowOff>
    </xdr:to>
    <xdr:sp macro="" textlink="">
      <xdr:nvSpPr>
        <xdr:cNvPr id="137" name="楕円 136"/>
        <xdr:cNvSpPr/>
      </xdr:nvSpPr>
      <xdr:spPr bwMode="auto">
        <a:xfrm>
          <a:off x="5600700" y="6894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129368</xdr:rowOff>
    </xdr:from>
    <xdr:ext cx="762000" cy="259045"/>
    <xdr:sp macro="" textlink="">
      <xdr:nvSpPr>
        <xdr:cNvPr id="138" name="人口1人当たり決算額の推移該当値テキスト445"/>
        <xdr:cNvSpPr txBox="1"/>
      </xdr:nvSpPr>
      <xdr:spPr>
        <a:xfrm>
          <a:off x="5740400" y="673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338829</xdr:rowOff>
    </xdr:from>
    <xdr:to>
      <xdr:col>26</xdr:col>
      <xdr:colOff>101600</xdr:colOff>
      <xdr:row>36</xdr:row>
      <xdr:rowOff>97529</xdr:rowOff>
    </xdr:to>
    <xdr:sp macro="" textlink="">
      <xdr:nvSpPr>
        <xdr:cNvPr id="139" name="楕円 138"/>
        <xdr:cNvSpPr/>
      </xdr:nvSpPr>
      <xdr:spPr bwMode="auto">
        <a:xfrm>
          <a:off x="4953000" y="694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107706</xdr:rowOff>
    </xdr:from>
    <xdr:ext cx="736600" cy="259045"/>
    <xdr:sp macro="" textlink="">
      <xdr:nvSpPr>
        <xdr:cNvPr id="140" name="テキスト ボックス 139"/>
        <xdr:cNvSpPr txBox="1"/>
      </xdr:nvSpPr>
      <xdr:spPr>
        <a:xfrm>
          <a:off x="4622800" y="671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18135</xdr:rowOff>
    </xdr:from>
    <xdr:to>
      <xdr:col>22</xdr:col>
      <xdr:colOff>165100</xdr:colOff>
      <xdr:row>36</xdr:row>
      <xdr:rowOff>119735</xdr:rowOff>
    </xdr:to>
    <xdr:sp macro="" textlink="">
      <xdr:nvSpPr>
        <xdr:cNvPr id="141" name="楕円 140"/>
        <xdr:cNvSpPr/>
      </xdr:nvSpPr>
      <xdr:spPr bwMode="auto">
        <a:xfrm>
          <a:off x="4254500" y="697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129912</xdr:rowOff>
    </xdr:from>
    <xdr:ext cx="762000" cy="259045"/>
    <xdr:sp macro="" textlink="">
      <xdr:nvSpPr>
        <xdr:cNvPr id="142" name="テキスト ボックス 141"/>
        <xdr:cNvSpPr txBox="1"/>
      </xdr:nvSpPr>
      <xdr:spPr>
        <a:xfrm>
          <a:off x="3924300" y="674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43935</xdr:rowOff>
    </xdr:from>
    <xdr:to>
      <xdr:col>19</xdr:col>
      <xdr:colOff>38100</xdr:colOff>
      <xdr:row>36</xdr:row>
      <xdr:rowOff>145535</xdr:rowOff>
    </xdr:to>
    <xdr:sp macro="" textlink="">
      <xdr:nvSpPr>
        <xdr:cNvPr id="143" name="楕円 142"/>
        <xdr:cNvSpPr/>
      </xdr:nvSpPr>
      <xdr:spPr bwMode="auto">
        <a:xfrm>
          <a:off x="3556000" y="699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130312</xdr:rowOff>
    </xdr:from>
    <xdr:ext cx="762000" cy="259045"/>
    <xdr:sp macro="" textlink="">
      <xdr:nvSpPr>
        <xdr:cNvPr id="144" name="テキスト ボックス 143"/>
        <xdr:cNvSpPr txBox="1"/>
      </xdr:nvSpPr>
      <xdr:spPr>
        <a:xfrm>
          <a:off x="3225800" y="70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10657</xdr:rowOff>
    </xdr:from>
    <xdr:to>
      <xdr:col>15</xdr:col>
      <xdr:colOff>101600</xdr:colOff>
      <xdr:row>36</xdr:row>
      <xdr:rowOff>112257</xdr:rowOff>
    </xdr:to>
    <xdr:sp macro="" textlink="">
      <xdr:nvSpPr>
        <xdr:cNvPr id="145" name="楕円 144"/>
        <xdr:cNvSpPr/>
      </xdr:nvSpPr>
      <xdr:spPr bwMode="auto">
        <a:xfrm>
          <a:off x="2857500" y="696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97034</xdr:rowOff>
    </xdr:from>
    <xdr:ext cx="762000" cy="259045"/>
    <xdr:sp macro="" textlink="">
      <xdr:nvSpPr>
        <xdr:cNvPr id="146" name="テキスト ボックス 145"/>
        <xdr:cNvSpPr txBox="1"/>
      </xdr:nvSpPr>
      <xdr:spPr>
        <a:xfrm>
          <a:off x="2527300" y="705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74,330
73,163
262.35
43,772,245
40,678,102
2,818,516
20,335,898
41,265,002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26714</xdr:rowOff>
    </xdr:from>
    <xdr:to>
      <xdr:col>24</xdr:col>
      <xdr:colOff>63500</xdr:colOff>
      <xdr:row>37</xdr:row>
      <xdr:rowOff>154016</xdr:rowOff>
    </xdr:to>
    <xdr:cxnSp macro="">
      <xdr:nvCxnSpPr>
        <xdr:cNvPr id="65" name="直線コネクタ 64"/>
        <xdr:cNvCxnSpPr/>
      </xdr:nvCxnSpPr>
      <xdr:spPr>
        <a:xfrm flipV="1">
          <a:off x="3797300" y="6370364"/>
          <a:ext cx="838200" cy="1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154016</xdr:rowOff>
    </xdr:from>
    <xdr:to>
      <xdr:col>19</xdr:col>
      <xdr:colOff>177800</xdr:colOff>
      <xdr:row>38</xdr:row>
      <xdr:rowOff>4340</xdr:rowOff>
    </xdr:to>
    <xdr:cxnSp macro="">
      <xdr:nvCxnSpPr>
        <xdr:cNvPr id="68" name="直線コネクタ 67"/>
        <xdr:cNvCxnSpPr/>
      </xdr:nvCxnSpPr>
      <xdr:spPr>
        <a:xfrm flipV="1">
          <a:off x="2908300" y="6497666"/>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164689</xdr:rowOff>
    </xdr:from>
    <xdr:to>
      <xdr:col>15</xdr:col>
      <xdr:colOff>50800</xdr:colOff>
      <xdr:row>38</xdr:row>
      <xdr:rowOff>4340</xdr:rowOff>
    </xdr:to>
    <xdr:cxnSp macro="">
      <xdr:nvCxnSpPr>
        <xdr:cNvPr id="71" name="直線コネクタ 70"/>
        <xdr:cNvCxnSpPr/>
      </xdr:nvCxnSpPr>
      <xdr:spPr>
        <a:xfrm>
          <a:off x="2019300" y="6508339"/>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164689</xdr:rowOff>
    </xdr:from>
    <xdr:to>
      <xdr:col>10</xdr:col>
      <xdr:colOff>114300</xdr:colOff>
      <xdr:row>38</xdr:row>
      <xdr:rowOff>4469</xdr:rowOff>
    </xdr:to>
    <xdr:cxnSp macro="">
      <xdr:nvCxnSpPr>
        <xdr:cNvPr id="74" name="直線コネクタ 73"/>
        <xdr:cNvCxnSpPr/>
      </xdr:nvCxnSpPr>
      <xdr:spPr>
        <a:xfrm flipV="1">
          <a:off x="1130300" y="6508339"/>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147364</xdr:rowOff>
    </xdr:from>
    <xdr:to>
      <xdr:col>24</xdr:col>
      <xdr:colOff>114300</xdr:colOff>
      <xdr:row>37</xdr:row>
      <xdr:rowOff>77514</xdr:rowOff>
    </xdr:to>
    <xdr:sp macro="" textlink="">
      <xdr:nvSpPr>
        <xdr:cNvPr id="84" name="楕円 83"/>
        <xdr:cNvSpPr/>
      </xdr:nvSpPr>
      <xdr:spPr>
        <a:xfrm>
          <a:off x="4584700" y="63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125791</xdr:rowOff>
    </xdr:from>
    <xdr:ext cx="534377" cy="259045"/>
    <xdr:sp macro="" textlink="">
      <xdr:nvSpPr>
        <xdr:cNvPr id="85" name="人件費該当値テキスト"/>
        <xdr:cNvSpPr txBox="1"/>
      </xdr:nvSpPr>
      <xdr:spPr>
        <a:xfrm>
          <a:off x="4686300" y="62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103216</xdr:rowOff>
    </xdr:from>
    <xdr:to>
      <xdr:col>20</xdr:col>
      <xdr:colOff>38100</xdr:colOff>
      <xdr:row>38</xdr:row>
      <xdr:rowOff>33366</xdr:rowOff>
    </xdr:to>
    <xdr:sp macro="" textlink="">
      <xdr:nvSpPr>
        <xdr:cNvPr id="86" name="楕円 85"/>
        <xdr:cNvSpPr/>
      </xdr:nvSpPr>
      <xdr:spPr>
        <a:xfrm>
          <a:off x="3746500" y="64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24493</xdr:rowOff>
    </xdr:from>
    <xdr:ext cx="534377" cy="259045"/>
    <xdr:sp macro="" textlink="">
      <xdr:nvSpPr>
        <xdr:cNvPr id="87" name="テキスト ボックス 86"/>
        <xdr:cNvSpPr txBox="1"/>
      </xdr:nvSpPr>
      <xdr:spPr>
        <a:xfrm>
          <a:off x="3530111" y="6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124990</xdr:rowOff>
    </xdr:from>
    <xdr:to>
      <xdr:col>15</xdr:col>
      <xdr:colOff>101600</xdr:colOff>
      <xdr:row>38</xdr:row>
      <xdr:rowOff>55140</xdr:rowOff>
    </xdr:to>
    <xdr:sp macro="" textlink="">
      <xdr:nvSpPr>
        <xdr:cNvPr id="88" name="楕円 87"/>
        <xdr:cNvSpPr/>
      </xdr:nvSpPr>
      <xdr:spPr>
        <a:xfrm>
          <a:off x="2857500" y="64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46267</xdr:rowOff>
    </xdr:from>
    <xdr:ext cx="534377" cy="259045"/>
    <xdr:sp macro="" textlink="">
      <xdr:nvSpPr>
        <xdr:cNvPr id="89" name="テキスト ボックス 88"/>
        <xdr:cNvSpPr txBox="1"/>
      </xdr:nvSpPr>
      <xdr:spPr>
        <a:xfrm>
          <a:off x="2641111" y="65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113889</xdr:rowOff>
    </xdr:from>
    <xdr:to>
      <xdr:col>10</xdr:col>
      <xdr:colOff>165100</xdr:colOff>
      <xdr:row>38</xdr:row>
      <xdr:rowOff>44039</xdr:rowOff>
    </xdr:to>
    <xdr:sp macro="" textlink="">
      <xdr:nvSpPr>
        <xdr:cNvPr id="90" name="楕円 89"/>
        <xdr:cNvSpPr/>
      </xdr:nvSpPr>
      <xdr:spPr>
        <a:xfrm>
          <a:off x="1968500" y="645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35166</xdr:rowOff>
    </xdr:from>
    <xdr:ext cx="534377" cy="259045"/>
    <xdr:sp macro="" textlink="">
      <xdr:nvSpPr>
        <xdr:cNvPr id="91" name="テキスト ボックス 90"/>
        <xdr:cNvSpPr txBox="1"/>
      </xdr:nvSpPr>
      <xdr:spPr>
        <a:xfrm>
          <a:off x="1752111" y="65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125119</xdr:rowOff>
    </xdr:from>
    <xdr:to>
      <xdr:col>6</xdr:col>
      <xdr:colOff>38100</xdr:colOff>
      <xdr:row>38</xdr:row>
      <xdr:rowOff>55269</xdr:rowOff>
    </xdr:to>
    <xdr:sp macro="" textlink="">
      <xdr:nvSpPr>
        <xdr:cNvPr id="92" name="楕円 91"/>
        <xdr:cNvSpPr/>
      </xdr:nvSpPr>
      <xdr:spPr>
        <a:xfrm>
          <a:off x="1079500" y="64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46396</xdr:rowOff>
    </xdr:from>
    <xdr:ext cx="534377" cy="259045"/>
    <xdr:sp macro="" textlink="">
      <xdr:nvSpPr>
        <xdr:cNvPr id="93" name="テキスト ボックス 92"/>
        <xdr:cNvSpPr txBox="1"/>
      </xdr:nvSpPr>
      <xdr:spPr>
        <a:xfrm>
          <a:off x="863111" y="65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57714</xdr:rowOff>
    </xdr:from>
    <xdr:to>
      <xdr:col>24</xdr:col>
      <xdr:colOff>63500</xdr:colOff>
      <xdr:row>58</xdr:row>
      <xdr:rowOff>110815</xdr:rowOff>
    </xdr:to>
    <xdr:cxnSp macro="">
      <xdr:nvCxnSpPr>
        <xdr:cNvPr id="125" name="直線コネクタ 124"/>
        <xdr:cNvCxnSpPr/>
      </xdr:nvCxnSpPr>
      <xdr:spPr>
        <a:xfrm flipV="1">
          <a:off x="3797300" y="10001814"/>
          <a:ext cx="8382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110815</xdr:rowOff>
    </xdr:from>
    <xdr:to>
      <xdr:col>19</xdr:col>
      <xdr:colOff>177800</xdr:colOff>
      <xdr:row>58</xdr:row>
      <xdr:rowOff>125886</xdr:rowOff>
    </xdr:to>
    <xdr:cxnSp macro="">
      <xdr:nvCxnSpPr>
        <xdr:cNvPr id="128" name="直線コネクタ 127"/>
        <xdr:cNvCxnSpPr/>
      </xdr:nvCxnSpPr>
      <xdr:spPr>
        <a:xfrm flipV="1">
          <a:off x="2908300" y="10054915"/>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125886</xdr:rowOff>
    </xdr:from>
    <xdr:to>
      <xdr:col>15</xdr:col>
      <xdr:colOff>50800</xdr:colOff>
      <xdr:row>59</xdr:row>
      <xdr:rowOff>29548</xdr:rowOff>
    </xdr:to>
    <xdr:cxnSp macro="">
      <xdr:nvCxnSpPr>
        <xdr:cNvPr id="131" name="直線コネクタ 130"/>
        <xdr:cNvCxnSpPr/>
      </xdr:nvCxnSpPr>
      <xdr:spPr>
        <a:xfrm flipV="1">
          <a:off x="2019300" y="1006998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29548</xdr:rowOff>
    </xdr:from>
    <xdr:to>
      <xdr:col>10</xdr:col>
      <xdr:colOff>114300</xdr:colOff>
      <xdr:row>59</xdr:row>
      <xdr:rowOff>64229</xdr:rowOff>
    </xdr:to>
    <xdr:cxnSp macro="">
      <xdr:nvCxnSpPr>
        <xdr:cNvPr id="134" name="直線コネクタ 133"/>
        <xdr:cNvCxnSpPr/>
      </xdr:nvCxnSpPr>
      <xdr:spPr>
        <a:xfrm flipV="1">
          <a:off x="1130300" y="10145098"/>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6914</xdr:rowOff>
    </xdr:from>
    <xdr:to>
      <xdr:col>24</xdr:col>
      <xdr:colOff>114300</xdr:colOff>
      <xdr:row>58</xdr:row>
      <xdr:rowOff>108514</xdr:rowOff>
    </xdr:to>
    <xdr:sp macro="" textlink="">
      <xdr:nvSpPr>
        <xdr:cNvPr id="144" name="楕円 143"/>
        <xdr:cNvSpPr/>
      </xdr:nvSpPr>
      <xdr:spPr>
        <a:xfrm>
          <a:off x="4584700" y="99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156791</xdr:rowOff>
    </xdr:from>
    <xdr:ext cx="534377" cy="259045"/>
    <xdr:sp macro="" textlink="">
      <xdr:nvSpPr>
        <xdr:cNvPr id="145" name="物件費該当値テキスト"/>
        <xdr:cNvSpPr txBox="1"/>
      </xdr:nvSpPr>
      <xdr:spPr>
        <a:xfrm>
          <a:off x="4686300" y="992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60015</xdr:rowOff>
    </xdr:from>
    <xdr:to>
      <xdr:col>20</xdr:col>
      <xdr:colOff>38100</xdr:colOff>
      <xdr:row>58</xdr:row>
      <xdr:rowOff>161615</xdr:rowOff>
    </xdr:to>
    <xdr:sp macro="" textlink="">
      <xdr:nvSpPr>
        <xdr:cNvPr id="146" name="楕円 145"/>
        <xdr:cNvSpPr/>
      </xdr:nvSpPr>
      <xdr:spPr>
        <a:xfrm>
          <a:off x="3746500" y="100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152742</xdr:rowOff>
    </xdr:from>
    <xdr:ext cx="534377" cy="259045"/>
    <xdr:sp macro="" textlink="">
      <xdr:nvSpPr>
        <xdr:cNvPr id="147" name="テキスト ボックス 146"/>
        <xdr:cNvSpPr txBox="1"/>
      </xdr:nvSpPr>
      <xdr:spPr>
        <a:xfrm>
          <a:off x="3530111" y="100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75086</xdr:rowOff>
    </xdr:from>
    <xdr:to>
      <xdr:col>15</xdr:col>
      <xdr:colOff>101600</xdr:colOff>
      <xdr:row>59</xdr:row>
      <xdr:rowOff>5236</xdr:rowOff>
    </xdr:to>
    <xdr:sp macro="" textlink="">
      <xdr:nvSpPr>
        <xdr:cNvPr id="148" name="楕円 147"/>
        <xdr:cNvSpPr/>
      </xdr:nvSpPr>
      <xdr:spPr>
        <a:xfrm>
          <a:off x="2857500" y="100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167813</xdr:rowOff>
    </xdr:from>
    <xdr:ext cx="534377" cy="259045"/>
    <xdr:sp macro="" textlink="">
      <xdr:nvSpPr>
        <xdr:cNvPr id="149" name="テキスト ボックス 148"/>
        <xdr:cNvSpPr txBox="1"/>
      </xdr:nvSpPr>
      <xdr:spPr>
        <a:xfrm>
          <a:off x="2641111" y="1011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150198</xdr:rowOff>
    </xdr:from>
    <xdr:to>
      <xdr:col>10</xdr:col>
      <xdr:colOff>165100</xdr:colOff>
      <xdr:row>59</xdr:row>
      <xdr:rowOff>80348</xdr:rowOff>
    </xdr:to>
    <xdr:sp macro="" textlink="">
      <xdr:nvSpPr>
        <xdr:cNvPr id="150" name="楕円 149"/>
        <xdr:cNvSpPr/>
      </xdr:nvSpPr>
      <xdr:spPr>
        <a:xfrm>
          <a:off x="1968500" y="100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71475</xdr:rowOff>
    </xdr:from>
    <xdr:ext cx="534377" cy="259045"/>
    <xdr:sp macro="" textlink="">
      <xdr:nvSpPr>
        <xdr:cNvPr id="151" name="テキスト ボックス 150"/>
        <xdr:cNvSpPr txBox="1"/>
      </xdr:nvSpPr>
      <xdr:spPr>
        <a:xfrm>
          <a:off x="1752111" y="101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13429</xdr:rowOff>
    </xdr:from>
    <xdr:to>
      <xdr:col>6</xdr:col>
      <xdr:colOff>38100</xdr:colOff>
      <xdr:row>59</xdr:row>
      <xdr:rowOff>115029</xdr:rowOff>
    </xdr:to>
    <xdr:sp macro="" textlink="">
      <xdr:nvSpPr>
        <xdr:cNvPr id="152" name="楕円 151"/>
        <xdr:cNvSpPr/>
      </xdr:nvSpPr>
      <xdr:spPr>
        <a:xfrm>
          <a:off x="1079500" y="101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106156</xdr:rowOff>
    </xdr:from>
    <xdr:ext cx="534377" cy="259045"/>
    <xdr:sp macro="" textlink="">
      <xdr:nvSpPr>
        <xdr:cNvPr id="153" name="テキスト ボックス 152"/>
        <xdr:cNvSpPr txBox="1"/>
      </xdr:nvSpPr>
      <xdr:spPr>
        <a:xfrm>
          <a:off x="863111" y="1022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112497</xdr:rowOff>
    </xdr:from>
    <xdr:to>
      <xdr:col>24</xdr:col>
      <xdr:colOff>63500</xdr:colOff>
      <xdr:row>78</xdr:row>
      <xdr:rowOff>124116</xdr:rowOff>
    </xdr:to>
    <xdr:cxnSp macro="">
      <xdr:nvCxnSpPr>
        <xdr:cNvPr id="182" name="直線コネクタ 181"/>
        <xdr:cNvCxnSpPr/>
      </xdr:nvCxnSpPr>
      <xdr:spPr>
        <a:xfrm flipV="1">
          <a:off x="3797300" y="13485597"/>
          <a:ext cx="8382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124116</xdr:rowOff>
    </xdr:from>
    <xdr:to>
      <xdr:col>19</xdr:col>
      <xdr:colOff>177800</xdr:colOff>
      <xdr:row>78</xdr:row>
      <xdr:rowOff>129451</xdr:rowOff>
    </xdr:to>
    <xdr:cxnSp macro="">
      <xdr:nvCxnSpPr>
        <xdr:cNvPr id="185" name="直線コネクタ 184"/>
        <xdr:cNvCxnSpPr/>
      </xdr:nvCxnSpPr>
      <xdr:spPr>
        <a:xfrm flipV="1">
          <a:off x="2908300" y="1349721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115736</xdr:rowOff>
    </xdr:from>
    <xdr:to>
      <xdr:col>15</xdr:col>
      <xdr:colOff>50800</xdr:colOff>
      <xdr:row>78</xdr:row>
      <xdr:rowOff>129451</xdr:rowOff>
    </xdr:to>
    <xdr:cxnSp macro="">
      <xdr:nvCxnSpPr>
        <xdr:cNvPr id="188" name="直線コネクタ 187"/>
        <xdr:cNvCxnSpPr/>
      </xdr:nvCxnSpPr>
      <xdr:spPr>
        <a:xfrm>
          <a:off x="2019300" y="1348883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115736</xdr:rowOff>
    </xdr:from>
    <xdr:to>
      <xdr:col>10</xdr:col>
      <xdr:colOff>114300</xdr:colOff>
      <xdr:row>78</xdr:row>
      <xdr:rowOff>118821</xdr:rowOff>
    </xdr:to>
    <xdr:cxnSp macro="">
      <xdr:nvCxnSpPr>
        <xdr:cNvPr id="191" name="直線コネクタ 190"/>
        <xdr:cNvCxnSpPr/>
      </xdr:nvCxnSpPr>
      <xdr:spPr>
        <a:xfrm flipV="1">
          <a:off x="1130300" y="13488836"/>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61697</xdr:rowOff>
    </xdr:from>
    <xdr:to>
      <xdr:col>24</xdr:col>
      <xdr:colOff>114300</xdr:colOff>
      <xdr:row>78</xdr:row>
      <xdr:rowOff>163297</xdr:rowOff>
    </xdr:to>
    <xdr:sp macro="" textlink="">
      <xdr:nvSpPr>
        <xdr:cNvPr id="201" name="楕円 200"/>
        <xdr:cNvSpPr/>
      </xdr:nvSpPr>
      <xdr:spPr>
        <a:xfrm>
          <a:off x="45847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148074</xdr:rowOff>
    </xdr:from>
    <xdr:ext cx="469744" cy="259045"/>
    <xdr:sp macro="" textlink="">
      <xdr:nvSpPr>
        <xdr:cNvPr id="202" name="維持補修費該当値テキスト"/>
        <xdr:cNvSpPr txBox="1"/>
      </xdr:nvSpPr>
      <xdr:spPr>
        <a:xfrm>
          <a:off x="4686300" y="133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73316</xdr:rowOff>
    </xdr:from>
    <xdr:to>
      <xdr:col>20</xdr:col>
      <xdr:colOff>38100</xdr:colOff>
      <xdr:row>79</xdr:row>
      <xdr:rowOff>3466</xdr:rowOff>
    </xdr:to>
    <xdr:sp macro="" textlink="">
      <xdr:nvSpPr>
        <xdr:cNvPr id="203" name="楕円 202"/>
        <xdr:cNvSpPr/>
      </xdr:nvSpPr>
      <xdr:spPr>
        <a:xfrm>
          <a:off x="37465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166043</xdr:rowOff>
    </xdr:from>
    <xdr:ext cx="469744" cy="259045"/>
    <xdr:sp macro="" textlink="">
      <xdr:nvSpPr>
        <xdr:cNvPr id="204" name="テキスト ボックス 203"/>
        <xdr:cNvSpPr txBox="1"/>
      </xdr:nvSpPr>
      <xdr:spPr>
        <a:xfrm>
          <a:off x="3562428" y="1353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78651</xdr:rowOff>
    </xdr:from>
    <xdr:to>
      <xdr:col>15</xdr:col>
      <xdr:colOff>101600</xdr:colOff>
      <xdr:row>79</xdr:row>
      <xdr:rowOff>8801</xdr:rowOff>
    </xdr:to>
    <xdr:sp macro="" textlink="">
      <xdr:nvSpPr>
        <xdr:cNvPr id="205" name="楕円 204"/>
        <xdr:cNvSpPr/>
      </xdr:nvSpPr>
      <xdr:spPr>
        <a:xfrm>
          <a:off x="2857500" y="13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171378</xdr:rowOff>
    </xdr:from>
    <xdr:ext cx="469744" cy="259045"/>
    <xdr:sp macro="" textlink="">
      <xdr:nvSpPr>
        <xdr:cNvPr id="206" name="テキスト ボックス 205"/>
        <xdr:cNvSpPr txBox="1"/>
      </xdr:nvSpPr>
      <xdr:spPr>
        <a:xfrm>
          <a:off x="2673428" y="1354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64936</xdr:rowOff>
    </xdr:from>
    <xdr:to>
      <xdr:col>10</xdr:col>
      <xdr:colOff>165100</xdr:colOff>
      <xdr:row>78</xdr:row>
      <xdr:rowOff>166536</xdr:rowOff>
    </xdr:to>
    <xdr:sp macro="" textlink="">
      <xdr:nvSpPr>
        <xdr:cNvPr id="207" name="楕円 206"/>
        <xdr:cNvSpPr/>
      </xdr:nvSpPr>
      <xdr:spPr>
        <a:xfrm>
          <a:off x="1968500" y="13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157663</xdr:rowOff>
    </xdr:from>
    <xdr:ext cx="469744" cy="259045"/>
    <xdr:sp macro="" textlink="">
      <xdr:nvSpPr>
        <xdr:cNvPr id="208" name="テキスト ボックス 207"/>
        <xdr:cNvSpPr txBox="1"/>
      </xdr:nvSpPr>
      <xdr:spPr>
        <a:xfrm>
          <a:off x="1784428" y="1353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68021</xdr:rowOff>
    </xdr:from>
    <xdr:to>
      <xdr:col>6</xdr:col>
      <xdr:colOff>38100</xdr:colOff>
      <xdr:row>78</xdr:row>
      <xdr:rowOff>169621</xdr:rowOff>
    </xdr:to>
    <xdr:sp macro="" textlink="">
      <xdr:nvSpPr>
        <xdr:cNvPr id="209" name="楕円 208"/>
        <xdr:cNvSpPr/>
      </xdr:nvSpPr>
      <xdr:spPr>
        <a:xfrm>
          <a:off x="10795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160748</xdr:rowOff>
    </xdr:from>
    <xdr:ext cx="469744" cy="259045"/>
    <xdr:sp macro="" textlink="">
      <xdr:nvSpPr>
        <xdr:cNvPr id="210" name="テキスト ボックス 209"/>
        <xdr:cNvSpPr txBox="1"/>
      </xdr:nvSpPr>
      <xdr:spPr>
        <a:xfrm>
          <a:off x="895428" y="135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113652</xdr:rowOff>
    </xdr:from>
    <xdr:to>
      <xdr:col>24</xdr:col>
      <xdr:colOff>63500</xdr:colOff>
      <xdr:row>97</xdr:row>
      <xdr:rowOff>124244</xdr:rowOff>
    </xdr:to>
    <xdr:cxnSp macro="">
      <xdr:nvCxnSpPr>
        <xdr:cNvPr id="240" name="直線コネクタ 239"/>
        <xdr:cNvCxnSpPr/>
      </xdr:nvCxnSpPr>
      <xdr:spPr>
        <a:xfrm>
          <a:off x="3797300" y="16744302"/>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113652</xdr:rowOff>
    </xdr:from>
    <xdr:to>
      <xdr:col>19</xdr:col>
      <xdr:colOff>177800</xdr:colOff>
      <xdr:row>98</xdr:row>
      <xdr:rowOff>482</xdr:rowOff>
    </xdr:to>
    <xdr:cxnSp macro="">
      <xdr:nvCxnSpPr>
        <xdr:cNvPr id="243" name="直線コネクタ 242"/>
        <xdr:cNvCxnSpPr/>
      </xdr:nvCxnSpPr>
      <xdr:spPr>
        <a:xfrm flipV="1">
          <a:off x="2908300" y="16744302"/>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158711</xdr:rowOff>
    </xdr:from>
    <xdr:to>
      <xdr:col>15</xdr:col>
      <xdr:colOff>50800</xdr:colOff>
      <xdr:row>98</xdr:row>
      <xdr:rowOff>482</xdr:rowOff>
    </xdr:to>
    <xdr:cxnSp macro="">
      <xdr:nvCxnSpPr>
        <xdr:cNvPr id="246" name="直線コネクタ 245"/>
        <xdr:cNvCxnSpPr/>
      </xdr:nvCxnSpPr>
      <xdr:spPr>
        <a:xfrm>
          <a:off x="2019300" y="16789361"/>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158711</xdr:rowOff>
    </xdr:from>
    <xdr:to>
      <xdr:col>10</xdr:col>
      <xdr:colOff>114300</xdr:colOff>
      <xdr:row>97</xdr:row>
      <xdr:rowOff>168821</xdr:rowOff>
    </xdr:to>
    <xdr:cxnSp macro="">
      <xdr:nvCxnSpPr>
        <xdr:cNvPr id="249" name="直線コネクタ 248"/>
        <xdr:cNvCxnSpPr/>
      </xdr:nvCxnSpPr>
      <xdr:spPr>
        <a:xfrm flipV="1">
          <a:off x="1130300" y="16789361"/>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73444</xdr:rowOff>
    </xdr:from>
    <xdr:to>
      <xdr:col>24</xdr:col>
      <xdr:colOff>114300</xdr:colOff>
      <xdr:row>98</xdr:row>
      <xdr:rowOff>3594</xdr:rowOff>
    </xdr:to>
    <xdr:sp macro="" textlink="">
      <xdr:nvSpPr>
        <xdr:cNvPr id="259" name="楕円 258"/>
        <xdr:cNvSpPr/>
      </xdr:nvSpPr>
      <xdr:spPr>
        <a:xfrm>
          <a:off x="4584700" y="167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51871</xdr:rowOff>
    </xdr:from>
    <xdr:ext cx="534377" cy="259045"/>
    <xdr:sp macro="" textlink="">
      <xdr:nvSpPr>
        <xdr:cNvPr id="260" name="扶助費該当値テキスト"/>
        <xdr:cNvSpPr txBox="1"/>
      </xdr:nvSpPr>
      <xdr:spPr>
        <a:xfrm>
          <a:off x="4686300" y="1668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62852</xdr:rowOff>
    </xdr:from>
    <xdr:to>
      <xdr:col>20</xdr:col>
      <xdr:colOff>38100</xdr:colOff>
      <xdr:row>97</xdr:row>
      <xdr:rowOff>164452</xdr:rowOff>
    </xdr:to>
    <xdr:sp macro="" textlink="">
      <xdr:nvSpPr>
        <xdr:cNvPr id="261" name="楕円 260"/>
        <xdr:cNvSpPr/>
      </xdr:nvSpPr>
      <xdr:spPr>
        <a:xfrm>
          <a:off x="3746500" y="16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155579</xdr:rowOff>
    </xdr:from>
    <xdr:ext cx="534377" cy="259045"/>
    <xdr:sp macro="" textlink="">
      <xdr:nvSpPr>
        <xdr:cNvPr id="262" name="テキスト ボックス 261"/>
        <xdr:cNvSpPr txBox="1"/>
      </xdr:nvSpPr>
      <xdr:spPr>
        <a:xfrm>
          <a:off x="3530111" y="167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121132</xdr:rowOff>
    </xdr:from>
    <xdr:to>
      <xdr:col>15</xdr:col>
      <xdr:colOff>101600</xdr:colOff>
      <xdr:row>98</xdr:row>
      <xdr:rowOff>51282</xdr:rowOff>
    </xdr:to>
    <xdr:sp macro="" textlink="">
      <xdr:nvSpPr>
        <xdr:cNvPr id="263" name="楕円 262"/>
        <xdr:cNvSpPr/>
      </xdr:nvSpPr>
      <xdr:spPr>
        <a:xfrm>
          <a:off x="2857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42409</xdr:rowOff>
    </xdr:from>
    <xdr:ext cx="534377" cy="259045"/>
    <xdr:sp macro="" textlink="">
      <xdr:nvSpPr>
        <xdr:cNvPr id="264" name="テキスト ボックス 263"/>
        <xdr:cNvSpPr txBox="1"/>
      </xdr:nvSpPr>
      <xdr:spPr>
        <a:xfrm>
          <a:off x="2641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107911</xdr:rowOff>
    </xdr:from>
    <xdr:to>
      <xdr:col>10</xdr:col>
      <xdr:colOff>165100</xdr:colOff>
      <xdr:row>98</xdr:row>
      <xdr:rowOff>38061</xdr:rowOff>
    </xdr:to>
    <xdr:sp macro="" textlink="">
      <xdr:nvSpPr>
        <xdr:cNvPr id="265" name="楕円 264"/>
        <xdr:cNvSpPr/>
      </xdr:nvSpPr>
      <xdr:spPr>
        <a:xfrm>
          <a:off x="1968500" y="167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29188</xdr:rowOff>
    </xdr:from>
    <xdr:ext cx="534377" cy="259045"/>
    <xdr:sp macro="" textlink="">
      <xdr:nvSpPr>
        <xdr:cNvPr id="266" name="テキスト ボックス 265"/>
        <xdr:cNvSpPr txBox="1"/>
      </xdr:nvSpPr>
      <xdr:spPr>
        <a:xfrm>
          <a:off x="1752111" y="168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118021</xdr:rowOff>
    </xdr:from>
    <xdr:to>
      <xdr:col>6</xdr:col>
      <xdr:colOff>38100</xdr:colOff>
      <xdr:row>98</xdr:row>
      <xdr:rowOff>48171</xdr:rowOff>
    </xdr:to>
    <xdr:sp macro="" textlink="">
      <xdr:nvSpPr>
        <xdr:cNvPr id="267" name="楕円 266"/>
        <xdr:cNvSpPr/>
      </xdr:nvSpPr>
      <xdr:spPr>
        <a:xfrm>
          <a:off x="1079500" y="167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39298</xdr:rowOff>
    </xdr:from>
    <xdr:ext cx="534377" cy="259045"/>
    <xdr:sp macro="" textlink="">
      <xdr:nvSpPr>
        <xdr:cNvPr id="268" name="テキスト ボックス 267"/>
        <xdr:cNvSpPr txBox="1"/>
      </xdr:nvSpPr>
      <xdr:spPr>
        <a:xfrm>
          <a:off x="863111" y="1684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79432</xdr:rowOff>
    </xdr:from>
    <xdr:to>
      <xdr:col>55</xdr:col>
      <xdr:colOff>0</xdr:colOff>
      <xdr:row>37</xdr:row>
      <xdr:rowOff>20961</xdr:rowOff>
    </xdr:to>
    <xdr:cxnSp macro="">
      <xdr:nvCxnSpPr>
        <xdr:cNvPr id="295" name="直線コネクタ 294"/>
        <xdr:cNvCxnSpPr/>
      </xdr:nvCxnSpPr>
      <xdr:spPr>
        <a:xfrm flipV="1">
          <a:off x="9639300" y="5737282"/>
          <a:ext cx="838200" cy="62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20961</xdr:rowOff>
    </xdr:from>
    <xdr:to>
      <xdr:col>50</xdr:col>
      <xdr:colOff>114300</xdr:colOff>
      <xdr:row>37</xdr:row>
      <xdr:rowOff>27599</xdr:rowOff>
    </xdr:to>
    <xdr:cxnSp macro="">
      <xdr:nvCxnSpPr>
        <xdr:cNvPr id="298" name="直線コネクタ 297"/>
        <xdr:cNvCxnSpPr/>
      </xdr:nvCxnSpPr>
      <xdr:spPr>
        <a:xfrm flipV="1">
          <a:off x="8750300" y="6364611"/>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161248</xdr:rowOff>
    </xdr:from>
    <xdr:to>
      <xdr:col>45</xdr:col>
      <xdr:colOff>177800</xdr:colOff>
      <xdr:row>37</xdr:row>
      <xdr:rowOff>27599</xdr:rowOff>
    </xdr:to>
    <xdr:cxnSp macro="">
      <xdr:nvCxnSpPr>
        <xdr:cNvPr id="301" name="直線コネクタ 300"/>
        <xdr:cNvCxnSpPr/>
      </xdr:nvCxnSpPr>
      <xdr:spPr>
        <a:xfrm>
          <a:off x="7861300" y="6333448"/>
          <a:ext cx="8890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161248</xdr:rowOff>
    </xdr:from>
    <xdr:to>
      <xdr:col>41</xdr:col>
      <xdr:colOff>50800</xdr:colOff>
      <xdr:row>37</xdr:row>
      <xdr:rowOff>63435</xdr:rowOff>
    </xdr:to>
    <xdr:cxnSp macro="">
      <xdr:nvCxnSpPr>
        <xdr:cNvPr id="304" name="直線コネクタ 303"/>
        <xdr:cNvCxnSpPr/>
      </xdr:nvCxnSpPr>
      <xdr:spPr>
        <a:xfrm flipV="1">
          <a:off x="6972300" y="6333448"/>
          <a:ext cx="889000" cy="7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28632</xdr:rowOff>
    </xdr:from>
    <xdr:to>
      <xdr:col>55</xdr:col>
      <xdr:colOff>50800</xdr:colOff>
      <xdr:row>33</xdr:row>
      <xdr:rowOff>130232</xdr:rowOff>
    </xdr:to>
    <xdr:sp macro="" textlink="">
      <xdr:nvSpPr>
        <xdr:cNvPr id="314" name="楕円 313"/>
        <xdr:cNvSpPr/>
      </xdr:nvSpPr>
      <xdr:spPr>
        <a:xfrm>
          <a:off x="10426700" y="56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51509</xdr:rowOff>
    </xdr:from>
    <xdr:ext cx="599010" cy="259045"/>
    <xdr:sp macro="" textlink="">
      <xdr:nvSpPr>
        <xdr:cNvPr id="315" name="補助費等該当値テキスト"/>
        <xdr:cNvSpPr txBox="1"/>
      </xdr:nvSpPr>
      <xdr:spPr>
        <a:xfrm>
          <a:off x="10528300" y="553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141611</xdr:rowOff>
    </xdr:from>
    <xdr:to>
      <xdr:col>50</xdr:col>
      <xdr:colOff>165100</xdr:colOff>
      <xdr:row>37</xdr:row>
      <xdr:rowOff>71761</xdr:rowOff>
    </xdr:to>
    <xdr:sp macro="" textlink="">
      <xdr:nvSpPr>
        <xdr:cNvPr id="316" name="楕円 315"/>
        <xdr:cNvSpPr/>
      </xdr:nvSpPr>
      <xdr:spPr>
        <a:xfrm>
          <a:off x="9588500" y="63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88288</xdr:rowOff>
    </xdr:from>
    <xdr:ext cx="534377" cy="259045"/>
    <xdr:sp macro="" textlink="">
      <xdr:nvSpPr>
        <xdr:cNvPr id="317" name="テキスト ボックス 316"/>
        <xdr:cNvSpPr txBox="1"/>
      </xdr:nvSpPr>
      <xdr:spPr>
        <a:xfrm>
          <a:off x="9372111" y="60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148249</xdr:rowOff>
    </xdr:from>
    <xdr:to>
      <xdr:col>46</xdr:col>
      <xdr:colOff>38100</xdr:colOff>
      <xdr:row>37</xdr:row>
      <xdr:rowOff>78399</xdr:rowOff>
    </xdr:to>
    <xdr:sp macro="" textlink="">
      <xdr:nvSpPr>
        <xdr:cNvPr id="318" name="楕円 317"/>
        <xdr:cNvSpPr/>
      </xdr:nvSpPr>
      <xdr:spPr>
        <a:xfrm>
          <a:off x="8699500" y="632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94926</xdr:rowOff>
    </xdr:from>
    <xdr:ext cx="534377" cy="259045"/>
    <xdr:sp macro="" textlink="">
      <xdr:nvSpPr>
        <xdr:cNvPr id="319" name="テキスト ボックス 318"/>
        <xdr:cNvSpPr txBox="1"/>
      </xdr:nvSpPr>
      <xdr:spPr>
        <a:xfrm>
          <a:off x="8483111" y="609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110448</xdr:rowOff>
    </xdr:from>
    <xdr:to>
      <xdr:col>41</xdr:col>
      <xdr:colOff>101600</xdr:colOff>
      <xdr:row>37</xdr:row>
      <xdr:rowOff>40598</xdr:rowOff>
    </xdr:to>
    <xdr:sp macro="" textlink="">
      <xdr:nvSpPr>
        <xdr:cNvPr id="320" name="楕円 319"/>
        <xdr:cNvSpPr/>
      </xdr:nvSpPr>
      <xdr:spPr>
        <a:xfrm>
          <a:off x="7810500" y="62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57125</xdr:rowOff>
    </xdr:from>
    <xdr:ext cx="534377" cy="259045"/>
    <xdr:sp macro="" textlink="">
      <xdr:nvSpPr>
        <xdr:cNvPr id="321" name="テキスト ボックス 320"/>
        <xdr:cNvSpPr txBox="1"/>
      </xdr:nvSpPr>
      <xdr:spPr>
        <a:xfrm>
          <a:off x="7594111" y="605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12635</xdr:rowOff>
    </xdr:from>
    <xdr:to>
      <xdr:col>36</xdr:col>
      <xdr:colOff>165100</xdr:colOff>
      <xdr:row>37</xdr:row>
      <xdr:rowOff>114235</xdr:rowOff>
    </xdr:to>
    <xdr:sp macro="" textlink="">
      <xdr:nvSpPr>
        <xdr:cNvPr id="322" name="楕円 321"/>
        <xdr:cNvSpPr/>
      </xdr:nvSpPr>
      <xdr:spPr>
        <a:xfrm>
          <a:off x="6921500" y="63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130762</xdr:rowOff>
    </xdr:from>
    <xdr:ext cx="534377" cy="259045"/>
    <xdr:sp macro="" textlink="">
      <xdr:nvSpPr>
        <xdr:cNvPr id="323" name="テキスト ボックス 322"/>
        <xdr:cNvSpPr txBox="1"/>
      </xdr:nvSpPr>
      <xdr:spPr>
        <a:xfrm>
          <a:off x="6705111" y="613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121407</xdr:rowOff>
    </xdr:from>
    <xdr:to>
      <xdr:col>55</xdr:col>
      <xdr:colOff>0</xdr:colOff>
      <xdr:row>57</xdr:row>
      <xdr:rowOff>147189</xdr:rowOff>
    </xdr:to>
    <xdr:cxnSp macro="">
      <xdr:nvCxnSpPr>
        <xdr:cNvPr id="350" name="直線コネクタ 349"/>
        <xdr:cNvCxnSpPr/>
      </xdr:nvCxnSpPr>
      <xdr:spPr>
        <a:xfrm>
          <a:off x="9639300" y="9894057"/>
          <a:ext cx="8382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18962</xdr:rowOff>
    </xdr:from>
    <xdr:to>
      <xdr:col>50</xdr:col>
      <xdr:colOff>114300</xdr:colOff>
      <xdr:row>57</xdr:row>
      <xdr:rowOff>121407</xdr:rowOff>
    </xdr:to>
    <xdr:cxnSp macro="">
      <xdr:nvCxnSpPr>
        <xdr:cNvPr id="353" name="直線コネクタ 352"/>
        <xdr:cNvCxnSpPr/>
      </xdr:nvCxnSpPr>
      <xdr:spPr>
        <a:xfrm>
          <a:off x="8750300" y="9620162"/>
          <a:ext cx="889000" cy="2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18962</xdr:rowOff>
    </xdr:from>
    <xdr:to>
      <xdr:col>45</xdr:col>
      <xdr:colOff>177800</xdr:colOff>
      <xdr:row>57</xdr:row>
      <xdr:rowOff>15022</xdr:rowOff>
    </xdr:to>
    <xdr:cxnSp macro="">
      <xdr:nvCxnSpPr>
        <xdr:cNvPr id="356" name="直線コネクタ 355"/>
        <xdr:cNvCxnSpPr/>
      </xdr:nvCxnSpPr>
      <xdr:spPr>
        <a:xfrm flipV="1">
          <a:off x="7861300" y="9620162"/>
          <a:ext cx="889000" cy="16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112044</xdr:rowOff>
    </xdr:from>
    <xdr:to>
      <xdr:col>41</xdr:col>
      <xdr:colOff>50800</xdr:colOff>
      <xdr:row>57</xdr:row>
      <xdr:rowOff>15022</xdr:rowOff>
    </xdr:to>
    <xdr:cxnSp macro="">
      <xdr:nvCxnSpPr>
        <xdr:cNvPr id="359" name="直線コネクタ 358"/>
        <xdr:cNvCxnSpPr/>
      </xdr:nvCxnSpPr>
      <xdr:spPr>
        <a:xfrm>
          <a:off x="6972300" y="9713244"/>
          <a:ext cx="889000" cy="7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96389</xdr:rowOff>
    </xdr:from>
    <xdr:to>
      <xdr:col>55</xdr:col>
      <xdr:colOff>50800</xdr:colOff>
      <xdr:row>58</xdr:row>
      <xdr:rowOff>26539</xdr:rowOff>
    </xdr:to>
    <xdr:sp macro="" textlink="">
      <xdr:nvSpPr>
        <xdr:cNvPr id="369" name="楕円 368"/>
        <xdr:cNvSpPr/>
      </xdr:nvSpPr>
      <xdr:spPr>
        <a:xfrm>
          <a:off x="10426700" y="9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11316</xdr:rowOff>
    </xdr:from>
    <xdr:ext cx="534377" cy="259045"/>
    <xdr:sp macro="" textlink="">
      <xdr:nvSpPr>
        <xdr:cNvPr id="370" name="普通建設事業費該当値テキスト"/>
        <xdr:cNvSpPr txBox="1"/>
      </xdr:nvSpPr>
      <xdr:spPr>
        <a:xfrm>
          <a:off x="10528300" y="97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70607</xdr:rowOff>
    </xdr:from>
    <xdr:to>
      <xdr:col>50</xdr:col>
      <xdr:colOff>165100</xdr:colOff>
      <xdr:row>58</xdr:row>
      <xdr:rowOff>757</xdr:rowOff>
    </xdr:to>
    <xdr:sp macro="" textlink="">
      <xdr:nvSpPr>
        <xdr:cNvPr id="371" name="楕円 370"/>
        <xdr:cNvSpPr/>
      </xdr:nvSpPr>
      <xdr:spPr>
        <a:xfrm>
          <a:off x="9588500" y="98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163334</xdr:rowOff>
    </xdr:from>
    <xdr:ext cx="534377" cy="259045"/>
    <xdr:sp macro="" textlink="">
      <xdr:nvSpPr>
        <xdr:cNvPr id="372" name="テキスト ボックス 371"/>
        <xdr:cNvSpPr txBox="1"/>
      </xdr:nvSpPr>
      <xdr:spPr>
        <a:xfrm>
          <a:off x="9372111" y="99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139612</xdr:rowOff>
    </xdr:from>
    <xdr:to>
      <xdr:col>46</xdr:col>
      <xdr:colOff>38100</xdr:colOff>
      <xdr:row>56</xdr:row>
      <xdr:rowOff>69762</xdr:rowOff>
    </xdr:to>
    <xdr:sp macro="" textlink="">
      <xdr:nvSpPr>
        <xdr:cNvPr id="373" name="楕円 372"/>
        <xdr:cNvSpPr/>
      </xdr:nvSpPr>
      <xdr:spPr>
        <a:xfrm>
          <a:off x="8699500" y="95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86289</xdr:rowOff>
    </xdr:from>
    <xdr:ext cx="599010" cy="259045"/>
    <xdr:sp macro="" textlink="">
      <xdr:nvSpPr>
        <xdr:cNvPr id="374" name="テキスト ボックス 373"/>
        <xdr:cNvSpPr txBox="1"/>
      </xdr:nvSpPr>
      <xdr:spPr>
        <a:xfrm>
          <a:off x="8450795" y="93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135672</xdr:rowOff>
    </xdr:from>
    <xdr:to>
      <xdr:col>41</xdr:col>
      <xdr:colOff>101600</xdr:colOff>
      <xdr:row>57</xdr:row>
      <xdr:rowOff>65822</xdr:rowOff>
    </xdr:to>
    <xdr:sp macro="" textlink="">
      <xdr:nvSpPr>
        <xdr:cNvPr id="375" name="楕円 374"/>
        <xdr:cNvSpPr/>
      </xdr:nvSpPr>
      <xdr:spPr>
        <a:xfrm>
          <a:off x="7810500" y="97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56949</xdr:rowOff>
    </xdr:from>
    <xdr:ext cx="534377" cy="259045"/>
    <xdr:sp macro="" textlink="">
      <xdr:nvSpPr>
        <xdr:cNvPr id="376" name="テキスト ボックス 375"/>
        <xdr:cNvSpPr txBox="1"/>
      </xdr:nvSpPr>
      <xdr:spPr>
        <a:xfrm>
          <a:off x="7594111" y="98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61244</xdr:rowOff>
    </xdr:from>
    <xdr:to>
      <xdr:col>36</xdr:col>
      <xdr:colOff>165100</xdr:colOff>
      <xdr:row>56</xdr:row>
      <xdr:rowOff>162844</xdr:rowOff>
    </xdr:to>
    <xdr:sp macro="" textlink="">
      <xdr:nvSpPr>
        <xdr:cNvPr id="377" name="楕円 376"/>
        <xdr:cNvSpPr/>
      </xdr:nvSpPr>
      <xdr:spPr>
        <a:xfrm>
          <a:off x="6921500" y="966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7921</xdr:rowOff>
    </xdr:from>
    <xdr:ext cx="534377" cy="259045"/>
    <xdr:sp macro="" textlink="">
      <xdr:nvSpPr>
        <xdr:cNvPr id="378" name="テキスト ボックス 377"/>
        <xdr:cNvSpPr txBox="1"/>
      </xdr:nvSpPr>
      <xdr:spPr>
        <a:xfrm>
          <a:off x="6705111" y="943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121968</xdr:rowOff>
    </xdr:from>
    <xdr:to>
      <xdr:col>55</xdr:col>
      <xdr:colOff>0</xdr:colOff>
      <xdr:row>78</xdr:row>
      <xdr:rowOff>144760</xdr:rowOff>
    </xdr:to>
    <xdr:cxnSp macro="">
      <xdr:nvCxnSpPr>
        <xdr:cNvPr id="407" name="直線コネクタ 406"/>
        <xdr:cNvCxnSpPr/>
      </xdr:nvCxnSpPr>
      <xdr:spPr>
        <a:xfrm>
          <a:off x="9639300" y="13495068"/>
          <a:ext cx="838200" cy="2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12309</xdr:rowOff>
    </xdr:from>
    <xdr:to>
      <xdr:col>50</xdr:col>
      <xdr:colOff>114300</xdr:colOff>
      <xdr:row>78</xdr:row>
      <xdr:rowOff>121968</xdr:rowOff>
    </xdr:to>
    <xdr:cxnSp macro="">
      <xdr:nvCxnSpPr>
        <xdr:cNvPr id="410" name="直線コネクタ 409"/>
        <xdr:cNvCxnSpPr/>
      </xdr:nvCxnSpPr>
      <xdr:spPr>
        <a:xfrm>
          <a:off x="8750300" y="13213959"/>
          <a:ext cx="889000" cy="28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12309</xdr:rowOff>
    </xdr:from>
    <xdr:to>
      <xdr:col>45</xdr:col>
      <xdr:colOff>177800</xdr:colOff>
      <xdr:row>78</xdr:row>
      <xdr:rowOff>52467</xdr:rowOff>
    </xdr:to>
    <xdr:cxnSp macro="">
      <xdr:nvCxnSpPr>
        <xdr:cNvPr id="413" name="直線コネクタ 412"/>
        <xdr:cNvCxnSpPr/>
      </xdr:nvCxnSpPr>
      <xdr:spPr>
        <a:xfrm flipV="1">
          <a:off x="7861300" y="13213959"/>
          <a:ext cx="889000" cy="2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22261</xdr:rowOff>
    </xdr:from>
    <xdr:to>
      <xdr:col>41</xdr:col>
      <xdr:colOff>50800</xdr:colOff>
      <xdr:row>78</xdr:row>
      <xdr:rowOff>52467</xdr:rowOff>
    </xdr:to>
    <xdr:cxnSp macro="">
      <xdr:nvCxnSpPr>
        <xdr:cNvPr id="416" name="直線コネクタ 415"/>
        <xdr:cNvCxnSpPr/>
      </xdr:nvCxnSpPr>
      <xdr:spPr>
        <a:xfrm>
          <a:off x="6972300" y="13223911"/>
          <a:ext cx="889000" cy="20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93960</xdr:rowOff>
    </xdr:from>
    <xdr:to>
      <xdr:col>55</xdr:col>
      <xdr:colOff>50800</xdr:colOff>
      <xdr:row>79</xdr:row>
      <xdr:rowOff>24110</xdr:rowOff>
    </xdr:to>
    <xdr:sp macro="" textlink="">
      <xdr:nvSpPr>
        <xdr:cNvPr id="426" name="楕円 425"/>
        <xdr:cNvSpPr/>
      </xdr:nvSpPr>
      <xdr:spPr>
        <a:xfrm>
          <a:off x="10426700" y="13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8887</xdr:rowOff>
    </xdr:from>
    <xdr:ext cx="469744" cy="259045"/>
    <xdr:sp macro="" textlink="">
      <xdr:nvSpPr>
        <xdr:cNvPr id="427" name="普通建設事業費 （ うち新規整備　）該当値テキスト"/>
        <xdr:cNvSpPr txBox="1"/>
      </xdr:nvSpPr>
      <xdr:spPr>
        <a:xfrm>
          <a:off x="10528300" y="133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71168</xdr:rowOff>
    </xdr:from>
    <xdr:to>
      <xdr:col>50</xdr:col>
      <xdr:colOff>165100</xdr:colOff>
      <xdr:row>79</xdr:row>
      <xdr:rowOff>1318</xdr:rowOff>
    </xdr:to>
    <xdr:sp macro="" textlink="">
      <xdr:nvSpPr>
        <xdr:cNvPr id="428" name="楕円 427"/>
        <xdr:cNvSpPr/>
      </xdr:nvSpPr>
      <xdr:spPr>
        <a:xfrm>
          <a:off x="9588500" y="134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163895</xdr:rowOff>
    </xdr:from>
    <xdr:ext cx="534377" cy="259045"/>
    <xdr:sp macro="" textlink="">
      <xdr:nvSpPr>
        <xdr:cNvPr id="429" name="テキスト ボックス 428"/>
        <xdr:cNvSpPr txBox="1"/>
      </xdr:nvSpPr>
      <xdr:spPr>
        <a:xfrm>
          <a:off x="9372111" y="135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132959</xdr:rowOff>
    </xdr:from>
    <xdr:to>
      <xdr:col>46</xdr:col>
      <xdr:colOff>38100</xdr:colOff>
      <xdr:row>77</xdr:row>
      <xdr:rowOff>63109</xdr:rowOff>
    </xdr:to>
    <xdr:sp macro="" textlink="">
      <xdr:nvSpPr>
        <xdr:cNvPr id="430" name="楕円 429"/>
        <xdr:cNvSpPr/>
      </xdr:nvSpPr>
      <xdr:spPr>
        <a:xfrm>
          <a:off x="8699500" y="131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79636</xdr:rowOff>
    </xdr:from>
    <xdr:ext cx="534377" cy="259045"/>
    <xdr:sp macro="" textlink="">
      <xdr:nvSpPr>
        <xdr:cNvPr id="431" name="テキスト ボックス 430"/>
        <xdr:cNvSpPr txBox="1"/>
      </xdr:nvSpPr>
      <xdr:spPr>
        <a:xfrm>
          <a:off x="8483111" y="1293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1667</xdr:rowOff>
    </xdr:from>
    <xdr:to>
      <xdr:col>41</xdr:col>
      <xdr:colOff>101600</xdr:colOff>
      <xdr:row>78</xdr:row>
      <xdr:rowOff>103267</xdr:rowOff>
    </xdr:to>
    <xdr:sp macro="" textlink="">
      <xdr:nvSpPr>
        <xdr:cNvPr id="432" name="楕円 431"/>
        <xdr:cNvSpPr/>
      </xdr:nvSpPr>
      <xdr:spPr>
        <a:xfrm>
          <a:off x="7810500" y="133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119794</xdr:rowOff>
    </xdr:from>
    <xdr:ext cx="534377" cy="259045"/>
    <xdr:sp macro="" textlink="">
      <xdr:nvSpPr>
        <xdr:cNvPr id="433" name="テキスト ボックス 432"/>
        <xdr:cNvSpPr txBox="1"/>
      </xdr:nvSpPr>
      <xdr:spPr>
        <a:xfrm>
          <a:off x="7594111" y="1314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142911</xdr:rowOff>
    </xdr:from>
    <xdr:to>
      <xdr:col>36</xdr:col>
      <xdr:colOff>165100</xdr:colOff>
      <xdr:row>77</xdr:row>
      <xdr:rowOff>73061</xdr:rowOff>
    </xdr:to>
    <xdr:sp macro="" textlink="">
      <xdr:nvSpPr>
        <xdr:cNvPr id="434" name="楕円 433"/>
        <xdr:cNvSpPr/>
      </xdr:nvSpPr>
      <xdr:spPr>
        <a:xfrm>
          <a:off x="6921500" y="131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89588</xdr:rowOff>
    </xdr:from>
    <xdr:ext cx="534377" cy="259045"/>
    <xdr:sp macro="" textlink="">
      <xdr:nvSpPr>
        <xdr:cNvPr id="435" name="テキスト ボックス 434"/>
        <xdr:cNvSpPr txBox="1"/>
      </xdr:nvSpPr>
      <xdr:spPr>
        <a:xfrm>
          <a:off x="6705111" y="129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68835</xdr:rowOff>
    </xdr:from>
    <xdr:to>
      <xdr:col>55</xdr:col>
      <xdr:colOff>0</xdr:colOff>
      <xdr:row>97</xdr:row>
      <xdr:rowOff>150771</xdr:rowOff>
    </xdr:to>
    <xdr:cxnSp macro="">
      <xdr:nvCxnSpPr>
        <xdr:cNvPr id="466" name="直線コネクタ 465"/>
        <xdr:cNvCxnSpPr/>
      </xdr:nvCxnSpPr>
      <xdr:spPr>
        <a:xfrm>
          <a:off x="9639300" y="16699485"/>
          <a:ext cx="838200" cy="8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119486</xdr:rowOff>
    </xdr:from>
    <xdr:to>
      <xdr:col>50</xdr:col>
      <xdr:colOff>114300</xdr:colOff>
      <xdr:row>97</xdr:row>
      <xdr:rowOff>68835</xdr:rowOff>
    </xdr:to>
    <xdr:cxnSp macro="">
      <xdr:nvCxnSpPr>
        <xdr:cNvPr id="469" name="直線コネクタ 468"/>
        <xdr:cNvCxnSpPr/>
      </xdr:nvCxnSpPr>
      <xdr:spPr>
        <a:xfrm>
          <a:off x="8750300" y="16407236"/>
          <a:ext cx="889000" cy="29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119486</xdr:rowOff>
    </xdr:from>
    <xdr:to>
      <xdr:col>45</xdr:col>
      <xdr:colOff>177800</xdr:colOff>
      <xdr:row>96</xdr:row>
      <xdr:rowOff>103499</xdr:rowOff>
    </xdr:to>
    <xdr:cxnSp macro="">
      <xdr:nvCxnSpPr>
        <xdr:cNvPr id="472" name="直線コネクタ 471"/>
        <xdr:cNvCxnSpPr/>
      </xdr:nvCxnSpPr>
      <xdr:spPr>
        <a:xfrm flipV="1">
          <a:off x="7861300" y="16407236"/>
          <a:ext cx="889000" cy="1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103499</xdr:rowOff>
    </xdr:from>
    <xdr:to>
      <xdr:col>41</xdr:col>
      <xdr:colOff>50800</xdr:colOff>
      <xdr:row>97</xdr:row>
      <xdr:rowOff>82223</xdr:rowOff>
    </xdr:to>
    <xdr:cxnSp macro="">
      <xdr:nvCxnSpPr>
        <xdr:cNvPr id="475" name="直線コネクタ 474"/>
        <xdr:cNvCxnSpPr/>
      </xdr:nvCxnSpPr>
      <xdr:spPr>
        <a:xfrm flipV="1">
          <a:off x="6972300" y="16562699"/>
          <a:ext cx="889000" cy="15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99971</xdr:rowOff>
    </xdr:from>
    <xdr:to>
      <xdr:col>55</xdr:col>
      <xdr:colOff>50800</xdr:colOff>
      <xdr:row>98</xdr:row>
      <xdr:rowOff>30121</xdr:rowOff>
    </xdr:to>
    <xdr:sp macro="" textlink="">
      <xdr:nvSpPr>
        <xdr:cNvPr id="485" name="楕円 484"/>
        <xdr:cNvSpPr/>
      </xdr:nvSpPr>
      <xdr:spPr>
        <a:xfrm>
          <a:off x="10426700" y="167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78398</xdr:rowOff>
    </xdr:from>
    <xdr:ext cx="534377" cy="259045"/>
    <xdr:sp macro="" textlink="">
      <xdr:nvSpPr>
        <xdr:cNvPr id="486" name="普通建設事業費 （ うち更新整備　）該当値テキスト"/>
        <xdr:cNvSpPr txBox="1"/>
      </xdr:nvSpPr>
      <xdr:spPr>
        <a:xfrm>
          <a:off x="10528300" y="1670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18035</xdr:rowOff>
    </xdr:from>
    <xdr:to>
      <xdr:col>50</xdr:col>
      <xdr:colOff>165100</xdr:colOff>
      <xdr:row>97</xdr:row>
      <xdr:rowOff>119635</xdr:rowOff>
    </xdr:to>
    <xdr:sp macro="" textlink="">
      <xdr:nvSpPr>
        <xdr:cNvPr id="487" name="楕円 486"/>
        <xdr:cNvSpPr/>
      </xdr:nvSpPr>
      <xdr:spPr>
        <a:xfrm>
          <a:off x="9588500" y="16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110762</xdr:rowOff>
    </xdr:from>
    <xdr:ext cx="534377" cy="259045"/>
    <xdr:sp macro="" textlink="">
      <xdr:nvSpPr>
        <xdr:cNvPr id="488" name="テキスト ボックス 487"/>
        <xdr:cNvSpPr txBox="1"/>
      </xdr:nvSpPr>
      <xdr:spPr>
        <a:xfrm>
          <a:off x="9372111" y="167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68686</xdr:rowOff>
    </xdr:from>
    <xdr:to>
      <xdr:col>46</xdr:col>
      <xdr:colOff>38100</xdr:colOff>
      <xdr:row>95</xdr:row>
      <xdr:rowOff>170286</xdr:rowOff>
    </xdr:to>
    <xdr:sp macro="" textlink="">
      <xdr:nvSpPr>
        <xdr:cNvPr id="489" name="楕円 488"/>
        <xdr:cNvSpPr/>
      </xdr:nvSpPr>
      <xdr:spPr>
        <a:xfrm>
          <a:off x="8699500" y="163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15363</xdr:rowOff>
    </xdr:from>
    <xdr:ext cx="534377" cy="259045"/>
    <xdr:sp macro="" textlink="">
      <xdr:nvSpPr>
        <xdr:cNvPr id="490" name="テキスト ボックス 489"/>
        <xdr:cNvSpPr txBox="1"/>
      </xdr:nvSpPr>
      <xdr:spPr>
        <a:xfrm>
          <a:off x="8483111" y="16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52699</xdr:rowOff>
    </xdr:from>
    <xdr:to>
      <xdr:col>41</xdr:col>
      <xdr:colOff>101600</xdr:colOff>
      <xdr:row>96</xdr:row>
      <xdr:rowOff>154299</xdr:rowOff>
    </xdr:to>
    <xdr:sp macro="" textlink="">
      <xdr:nvSpPr>
        <xdr:cNvPr id="491" name="楕円 490"/>
        <xdr:cNvSpPr/>
      </xdr:nvSpPr>
      <xdr:spPr>
        <a:xfrm>
          <a:off x="7810500" y="165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145426</xdr:rowOff>
    </xdr:from>
    <xdr:ext cx="534377" cy="259045"/>
    <xdr:sp macro="" textlink="">
      <xdr:nvSpPr>
        <xdr:cNvPr id="492" name="テキスト ボックス 491"/>
        <xdr:cNvSpPr txBox="1"/>
      </xdr:nvSpPr>
      <xdr:spPr>
        <a:xfrm>
          <a:off x="759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31423</xdr:rowOff>
    </xdr:from>
    <xdr:to>
      <xdr:col>36</xdr:col>
      <xdr:colOff>165100</xdr:colOff>
      <xdr:row>97</xdr:row>
      <xdr:rowOff>133023</xdr:rowOff>
    </xdr:to>
    <xdr:sp macro="" textlink="">
      <xdr:nvSpPr>
        <xdr:cNvPr id="493" name="楕円 492"/>
        <xdr:cNvSpPr/>
      </xdr:nvSpPr>
      <xdr:spPr>
        <a:xfrm>
          <a:off x="6921500" y="166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124150</xdr:rowOff>
    </xdr:from>
    <xdr:ext cx="534377" cy="259045"/>
    <xdr:sp macro="" textlink="">
      <xdr:nvSpPr>
        <xdr:cNvPr id="494" name="テキスト ボックス 493"/>
        <xdr:cNvSpPr txBox="1"/>
      </xdr:nvSpPr>
      <xdr:spPr>
        <a:xfrm>
          <a:off x="6705111" y="1675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1905</xdr:rowOff>
    </xdr:from>
    <xdr:to>
      <xdr:col>85</xdr:col>
      <xdr:colOff>127000</xdr:colOff>
      <xdr:row>39</xdr:row>
      <xdr:rowOff>25464</xdr:rowOff>
    </xdr:to>
    <xdr:cxnSp macro="">
      <xdr:nvCxnSpPr>
        <xdr:cNvPr id="523" name="直線コネクタ 522"/>
        <xdr:cNvCxnSpPr/>
      </xdr:nvCxnSpPr>
      <xdr:spPr>
        <a:xfrm>
          <a:off x="15481300" y="6688455"/>
          <a:ext cx="8382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35103</xdr:rowOff>
    </xdr:to>
    <xdr:cxnSp macro="">
      <xdr:nvCxnSpPr>
        <xdr:cNvPr id="526" name="直線コネクタ 525"/>
        <xdr:cNvCxnSpPr/>
      </xdr:nvCxnSpPr>
      <xdr:spPr>
        <a:xfrm flipV="1">
          <a:off x="14592300" y="6688455"/>
          <a:ext cx="8890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32004</xdr:rowOff>
    </xdr:from>
    <xdr:to>
      <xdr:col>76</xdr:col>
      <xdr:colOff>114300</xdr:colOff>
      <xdr:row>39</xdr:row>
      <xdr:rowOff>35103</xdr:rowOff>
    </xdr:to>
    <xdr:cxnSp macro="">
      <xdr:nvCxnSpPr>
        <xdr:cNvPr id="529" name="直線コネクタ 528"/>
        <xdr:cNvCxnSpPr/>
      </xdr:nvCxnSpPr>
      <xdr:spPr>
        <a:xfrm>
          <a:off x="13703300" y="6718554"/>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32004</xdr:rowOff>
    </xdr:from>
    <xdr:to>
      <xdr:col>71</xdr:col>
      <xdr:colOff>177800</xdr:colOff>
      <xdr:row>39</xdr:row>
      <xdr:rowOff>35979</xdr:rowOff>
    </xdr:to>
    <xdr:cxnSp macro="">
      <xdr:nvCxnSpPr>
        <xdr:cNvPr id="532" name="直線コネクタ 531"/>
        <xdr:cNvCxnSpPr/>
      </xdr:nvCxnSpPr>
      <xdr:spPr>
        <a:xfrm flipV="1">
          <a:off x="12814300" y="6718554"/>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146114</xdr:rowOff>
    </xdr:from>
    <xdr:to>
      <xdr:col>85</xdr:col>
      <xdr:colOff>177800</xdr:colOff>
      <xdr:row>39</xdr:row>
      <xdr:rowOff>76264</xdr:rowOff>
    </xdr:to>
    <xdr:sp macro="" textlink="">
      <xdr:nvSpPr>
        <xdr:cNvPr id="542" name="楕円 541"/>
        <xdr:cNvSpPr/>
      </xdr:nvSpPr>
      <xdr:spPr>
        <a:xfrm>
          <a:off x="16268700" y="66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61041</xdr:rowOff>
    </xdr:from>
    <xdr:ext cx="469744" cy="259045"/>
    <xdr:sp macro="" textlink="">
      <xdr:nvSpPr>
        <xdr:cNvPr id="543" name="災害復旧事業費該当値テキスト"/>
        <xdr:cNvSpPr txBox="1"/>
      </xdr:nvSpPr>
      <xdr:spPr>
        <a:xfrm>
          <a:off x="16370300" y="65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544" name="楕円 543"/>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43832</xdr:rowOff>
    </xdr:from>
    <xdr:ext cx="469744" cy="259045"/>
    <xdr:sp macro="" textlink="">
      <xdr:nvSpPr>
        <xdr:cNvPr id="545" name="テキスト ボックス 544"/>
        <xdr:cNvSpPr txBox="1"/>
      </xdr:nvSpPr>
      <xdr:spPr>
        <a:xfrm>
          <a:off x="15246428" y="673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155753</xdr:rowOff>
    </xdr:from>
    <xdr:to>
      <xdr:col>76</xdr:col>
      <xdr:colOff>165100</xdr:colOff>
      <xdr:row>39</xdr:row>
      <xdr:rowOff>85903</xdr:rowOff>
    </xdr:to>
    <xdr:sp macro="" textlink="">
      <xdr:nvSpPr>
        <xdr:cNvPr id="546" name="楕円 545"/>
        <xdr:cNvSpPr/>
      </xdr:nvSpPr>
      <xdr:spPr>
        <a:xfrm>
          <a:off x="14541500" y="66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77030</xdr:rowOff>
    </xdr:from>
    <xdr:ext cx="378565" cy="259045"/>
    <xdr:sp macro="" textlink="">
      <xdr:nvSpPr>
        <xdr:cNvPr id="547" name="テキスト ボックス 546"/>
        <xdr:cNvSpPr txBox="1"/>
      </xdr:nvSpPr>
      <xdr:spPr>
        <a:xfrm>
          <a:off x="14403017" y="67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152654</xdr:rowOff>
    </xdr:from>
    <xdr:to>
      <xdr:col>72</xdr:col>
      <xdr:colOff>38100</xdr:colOff>
      <xdr:row>39</xdr:row>
      <xdr:rowOff>82804</xdr:rowOff>
    </xdr:to>
    <xdr:sp macro="" textlink="">
      <xdr:nvSpPr>
        <xdr:cNvPr id="548" name="楕円 547"/>
        <xdr:cNvSpPr/>
      </xdr:nvSpPr>
      <xdr:spPr>
        <a:xfrm>
          <a:off x="13652500" y="6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73931</xdr:rowOff>
    </xdr:from>
    <xdr:ext cx="378565" cy="259045"/>
    <xdr:sp macro="" textlink="">
      <xdr:nvSpPr>
        <xdr:cNvPr id="549" name="テキスト ボックス 548"/>
        <xdr:cNvSpPr txBox="1"/>
      </xdr:nvSpPr>
      <xdr:spPr>
        <a:xfrm>
          <a:off x="13514017" y="67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156629</xdr:rowOff>
    </xdr:from>
    <xdr:to>
      <xdr:col>67</xdr:col>
      <xdr:colOff>101600</xdr:colOff>
      <xdr:row>39</xdr:row>
      <xdr:rowOff>86779</xdr:rowOff>
    </xdr:to>
    <xdr:sp macro="" textlink="">
      <xdr:nvSpPr>
        <xdr:cNvPr id="550" name="楕円 549"/>
        <xdr:cNvSpPr/>
      </xdr:nvSpPr>
      <xdr:spPr>
        <a:xfrm>
          <a:off x="12763500" y="66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77906</xdr:rowOff>
    </xdr:from>
    <xdr:ext cx="378565" cy="259045"/>
    <xdr:sp macro="" textlink="">
      <xdr:nvSpPr>
        <xdr:cNvPr id="551" name="テキスト ボックス 550"/>
        <xdr:cNvSpPr txBox="1"/>
      </xdr:nvSpPr>
      <xdr:spPr>
        <a:xfrm>
          <a:off x="12625017" y="676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93205</xdr:rowOff>
    </xdr:from>
    <xdr:to>
      <xdr:col>85</xdr:col>
      <xdr:colOff>127000</xdr:colOff>
      <xdr:row>75</xdr:row>
      <xdr:rowOff>152400</xdr:rowOff>
    </xdr:to>
    <xdr:cxnSp macro="">
      <xdr:nvCxnSpPr>
        <xdr:cNvPr id="629" name="直線コネクタ 628"/>
        <xdr:cNvCxnSpPr/>
      </xdr:nvCxnSpPr>
      <xdr:spPr>
        <a:xfrm flipV="1">
          <a:off x="15481300" y="12951955"/>
          <a:ext cx="8382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152400</xdr:rowOff>
    </xdr:from>
    <xdr:to>
      <xdr:col>81</xdr:col>
      <xdr:colOff>50800</xdr:colOff>
      <xdr:row>76</xdr:row>
      <xdr:rowOff>44298</xdr:rowOff>
    </xdr:to>
    <xdr:cxnSp macro="">
      <xdr:nvCxnSpPr>
        <xdr:cNvPr id="632" name="直線コネクタ 631"/>
        <xdr:cNvCxnSpPr/>
      </xdr:nvCxnSpPr>
      <xdr:spPr>
        <a:xfrm flipV="1">
          <a:off x="14592300" y="13011150"/>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109957</xdr:rowOff>
    </xdr:from>
    <xdr:to>
      <xdr:col>76</xdr:col>
      <xdr:colOff>114300</xdr:colOff>
      <xdr:row>76</xdr:row>
      <xdr:rowOff>44298</xdr:rowOff>
    </xdr:to>
    <xdr:cxnSp macro="">
      <xdr:nvCxnSpPr>
        <xdr:cNvPr id="635" name="直線コネクタ 634"/>
        <xdr:cNvCxnSpPr/>
      </xdr:nvCxnSpPr>
      <xdr:spPr>
        <a:xfrm>
          <a:off x="13703300" y="12968707"/>
          <a:ext cx="889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109957</xdr:rowOff>
    </xdr:from>
    <xdr:to>
      <xdr:col>71</xdr:col>
      <xdr:colOff>177800</xdr:colOff>
      <xdr:row>75</xdr:row>
      <xdr:rowOff>132638</xdr:rowOff>
    </xdr:to>
    <xdr:cxnSp macro="">
      <xdr:nvCxnSpPr>
        <xdr:cNvPr id="638" name="直線コネクタ 637"/>
        <xdr:cNvCxnSpPr/>
      </xdr:nvCxnSpPr>
      <xdr:spPr>
        <a:xfrm flipV="1">
          <a:off x="12814300" y="12968707"/>
          <a:ext cx="8890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42405</xdr:rowOff>
    </xdr:from>
    <xdr:to>
      <xdr:col>85</xdr:col>
      <xdr:colOff>177800</xdr:colOff>
      <xdr:row>75</xdr:row>
      <xdr:rowOff>144005</xdr:rowOff>
    </xdr:to>
    <xdr:sp macro="" textlink="">
      <xdr:nvSpPr>
        <xdr:cNvPr id="648" name="楕円 647"/>
        <xdr:cNvSpPr/>
      </xdr:nvSpPr>
      <xdr:spPr>
        <a:xfrm>
          <a:off x="16268700" y="129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20832</xdr:rowOff>
    </xdr:from>
    <xdr:ext cx="534377" cy="259045"/>
    <xdr:sp macro="" textlink="">
      <xdr:nvSpPr>
        <xdr:cNvPr id="649" name="公債費該当値テキスト"/>
        <xdr:cNvSpPr txBox="1"/>
      </xdr:nvSpPr>
      <xdr:spPr>
        <a:xfrm>
          <a:off x="16370300" y="128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101600</xdr:rowOff>
    </xdr:from>
    <xdr:to>
      <xdr:col>81</xdr:col>
      <xdr:colOff>101600</xdr:colOff>
      <xdr:row>76</xdr:row>
      <xdr:rowOff>31750</xdr:rowOff>
    </xdr:to>
    <xdr:sp macro="" textlink="">
      <xdr:nvSpPr>
        <xdr:cNvPr id="650" name="楕円 649"/>
        <xdr:cNvSpPr/>
      </xdr:nvSpPr>
      <xdr:spPr>
        <a:xfrm>
          <a:off x="154305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22877</xdr:rowOff>
    </xdr:from>
    <xdr:ext cx="534377" cy="259045"/>
    <xdr:sp macro="" textlink="">
      <xdr:nvSpPr>
        <xdr:cNvPr id="651" name="テキスト ボックス 650"/>
        <xdr:cNvSpPr txBox="1"/>
      </xdr:nvSpPr>
      <xdr:spPr>
        <a:xfrm>
          <a:off x="15214111" y="130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164948</xdr:rowOff>
    </xdr:from>
    <xdr:to>
      <xdr:col>76</xdr:col>
      <xdr:colOff>165100</xdr:colOff>
      <xdr:row>76</xdr:row>
      <xdr:rowOff>95098</xdr:rowOff>
    </xdr:to>
    <xdr:sp macro="" textlink="">
      <xdr:nvSpPr>
        <xdr:cNvPr id="652" name="楕円 651"/>
        <xdr:cNvSpPr/>
      </xdr:nvSpPr>
      <xdr:spPr>
        <a:xfrm>
          <a:off x="14541500" y="130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86225</xdr:rowOff>
    </xdr:from>
    <xdr:ext cx="534377" cy="259045"/>
    <xdr:sp macro="" textlink="">
      <xdr:nvSpPr>
        <xdr:cNvPr id="653" name="テキスト ボックス 652"/>
        <xdr:cNvSpPr txBox="1"/>
      </xdr:nvSpPr>
      <xdr:spPr>
        <a:xfrm>
          <a:off x="14325111" y="131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59157</xdr:rowOff>
    </xdr:from>
    <xdr:to>
      <xdr:col>72</xdr:col>
      <xdr:colOff>38100</xdr:colOff>
      <xdr:row>75</xdr:row>
      <xdr:rowOff>160756</xdr:rowOff>
    </xdr:to>
    <xdr:sp macro="" textlink="">
      <xdr:nvSpPr>
        <xdr:cNvPr id="654" name="楕円 653"/>
        <xdr:cNvSpPr/>
      </xdr:nvSpPr>
      <xdr:spPr>
        <a:xfrm>
          <a:off x="13652500" y="12917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151883</xdr:rowOff>
    </xdr:from>
    <xdr:ext cx="534377" cy="259045"/>
    <xdr:sp macro="" textlink="">
      <xdr:nvSpPr>
        <xdr:cNvPr id="655" name="テキスト ボックス 654"/>
        <xdr:cNvSpPr txBox="1"/>
      </xdr:nvSpPr>
      <xdr:spPr>
        <a:xfrm>
          <a:off x="13436111" y="130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81838</xdr:rowOff>
    </xdr:from>
    <xdr:to>
      <xdr:col>67</xdr:col>
      <xdr:colOff>101600</xdr:colOff>
      <xdr:row>76</xdr:row>
      <xdr:rowOff>11988</xdr:rowOff>
    </xdr:to>
    <xdr:sp macro="" textlink="">
      <xdr:nvSpPr>
        <xdr:cNvPr id="656" name="楕円 655"/>
        <xdr:cNvSpPr/>
      </xdr:nvSpPr>
      <xdr:spPr>
        <a:xfrm>
          <a:off x="12763500" y="129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3115</xdr:rowOff>
    </xdr:from>
    <xdr:ext cx="534377" cy="259045"/>
    <xdr:sp macro="" textlink="">
      <xdr:nvSpPr>
        <xdr:cNvPr id="657" name="テキスト ボックス 656"/>
        <xdr:cNvSpPr txBox="1"/>
      </xdr:nvSpPr>
      <xdr:spPr>
        <a:xfrm>
          <a:off x="12547111" y="130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161395</xdr:rowOff>
    </xdr:from>
    <xdr:to>
      <xdr:col>85</xdr:col>
      <xdr:colOff>127000</xdr:colOff>
      <xdr:row>98</xdr:row>
      <xdr:rowOff>64857</xdr:rowOff>
    </xdr:to>
    <xdr:cxnSp macro="">
      <xdr:nvCxnSpPr>
        <xdr:cNvPr id="684" name="直線コネクタ 683"/>
        <xdr:cNvCxnSpPr/>
      </xdr:nvCxnSpPr>
      <xdr:spPr>
        <a:xfrm flipV="1">
          <a:off x="15481300" y="16792045"/>
          <a:ext cx="838200" cy="7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64857</xdr:rowOff>
    </xdr:from>
    <xdr:to>
      <xdr:col>81</xdr:col>
      <xdr:colOff>50800</xdr:colOff>
      <xdr:row>98</xdr:row>
      <xdr:rowOff>83510</xdr:rowOff>
    </xdr:to>
    <xdr:cxnSp macro="">
      <xdr:nvCxnSpPr>
        <xdr:cNvPr id="687" name="直線コネクタ 686"/>
        <xdr:cNvCxnSpPr/>
      </xdr:nvCxnSpPr>
      <xdr:spPr>
        <a:xfrm flipV="1">
          <a:off x="14592300" y="16866957"/>
          <a:ext cx="8890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142900</xdr:rowOff>
    </xdr:from>
    <xdr:to>
      <xdr:col>76</xdr:col>
      <xdr:colOff>114300</xdr:colOff>
      <xdr:row>98</xdr:row>
      <xdr:rowOff>83510</xdr:rowOff>
    </xdr:to>
    <xdr:cxnSp macro="">
      <xdr:nvCxnSpPr>
        <xdr:cNvPr id="690" name="直線コネクタ 689"/>
        <xdr:cNvCxnSpPr/>
      </xdr:nvCxnSpPr>
      <xdr:spPr>
        <a:xfrm>
          <a:off x="13703300" y="16259200"/>
          <a:ext cx="889000" cy="62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142900</xdr:rowOff>
    </xdr:from>
    <xdr:to>
      <xdr:col>71</xdr:col>
      <xdr:colOff>177800</xdr:colOff>
      <xdr:row>98</xdr:row>
      <xdr:rowOff>92746</xdr:rowOff>
    </xdr:to>
    <xdr:cxnSp macro="">
      <xdr:nvCxnSpPr>
        <xdr:cNvPr id="693" name="直線コネクタ 692"/>
        <xdr:cNvCxnSpPr/>
      </xdr:nvCxnSpPr>
      <xdr:spPr>
        <a:xfrm flipV="1">
          <a:off x="12814300" y="16259200"/>
          <a:ext cx="889000" cy="6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110595</xdr:rowOff>
    </xdr:from>
    <xdr:to>
      <xdr:col>85</xdr:col>
      <xdr:colOff>177800</xdr:colOff>
      <xdr:row>98</xdr:row>
      <xdr:rowOff>40745</xdr:rowOff>
    </xdr:to>
    <xdr:sp macro="" textlink="">
      <xdr:nvSpPr>
        <xdr:cNvPr id="703" name="楕円 702"/>
        <xdr:cNvSpPr/>
      </xdr:nvSpPr>
      <xdr:spPr>
        <a:xfrm>
          <a:off x="16268700" y="167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89022</xdr:rowOff>
    </xdr:from>
    <xdr:ext cx="469744" cy="259045"/>
    <xdr:sp macro="" textlink="">
      <xdr:nvSpPr>
        <xdr:cNvPr id="704" name="積立金該当値テキスト"/>
        <xdr:cNvSpPr txBox="1"/>
      </xdr:nvSpPr>
      <xdr:spPr>
        <a:xfrm>
          <a:off x="16370300" y="1671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14057</xdr:rowOff>
    </xdr:from>
    <xdr:to>
      <xdr:col>81</xdr:col>
      <xdr:colOff>101600</xdr:colOff>
      <xdr:row>98</xdr:row>
      <xdr:rowOff>115657</xdr:rowOff>
    </xdr:to>
    <xdr:sp macro="" textlink="">
      <xdr:nvSpPr>
        <xdr:cNvPr id="705" name="楕円 704"/>
        <xdr:cNvSpPr/>
      </xdr:nvSpPr>
      <xdr:spPr>
        <a:xfrm>
          <a:off x="15430500" y="168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106784</xdr:rowOff>
    </xdr:from>
    <xdr:ext cx="469744" cy="259045"/>
    <xdr:sp macro="" textlink="">
      <xdr:nvSpPr>
        <xdr:cNvPr id="706" name="テキスト ボックス 705"/>
        <xdr:cNvSpPr txBox="1"/>
      </xdr:nvSpPr>
      <xdr:spPr>
        <a:xfrm>
          <a:off x="15246428" y="1690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32710</xdr:rowOff>
    </xdr:from>
    <xdr:to>
      <xdr:col>76</xdr:col>
      <xdr:colOff>165100</xdr:colOff>
      <xdr:row>98</xdr:row>
      <xdr:rowOff>134310</xdr:rowOff>
    </xdr:to>
    <xdr:sp macro="" textlink="">
      <xdr:nvSpPr>
        <xdr:cNvPr id="707" name="楕円 706"/>
        <xdr:cNvSpPr/>
      </xdr:nvSpPr>
      <xdr:spPr>
        <a:xfrm>
          <a:off x="14541500" y="168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125437</xdr:rowOff>
    </xdr:from>
    <xdr:ext cx="469744" cy="259045"/>
    <xdr:sp macro="" textlink="">
      <xdr:nvSpPr>
        <xdr:cNvPr id="708" name="テキスト ボックス 707"/>
        <xdr:cNvSpPr txBox="1"/>
      </xdr:nvSpPr>
      <xdr:spPr>
        <a:xfrm>
          <a:off x="14357428" y="169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92100</xdr:rowOff>
    </xdr:from>
    <xdr:to>
      <xdr:col>72</xdr:col>
      <xdr:colOff>38100</xdr:colOff>
      <xdr:row>95</xdr:row>
      <xdr:rowOff>22250</xdr:rowOff>
    </xdr:to>
    <xdr:sp macro="" textlink="">
      <xdr:nvSpPr>
        <xdr:cNvPr id="709" name="楕円 708"/>
        <xdr:cNvSpPr/>
      </xdr:nvSpPr>
      <xdr:spPr>
        <a:xfrm>
          <a:off x="136525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38777</xdr:rowOff>
    </xdr:from>
    <xdr:ext cx="534377" cy="259045"/>
    <xdr:sp macro="" textlink="">
      <xdr:nvSpPr>
        <xdr:cNvPr id="710" name="テキスト ボックス 709"/>
        <xdr:cNvSpPr txBox="1"/>
      </xdr:nvSpPr>
      <xdr:spPr>
        <a:xfrm>
          <a:off x="13436111" y="159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41946</xdr:rowOff>
    </xdr:from>
    <xdr:to>
      <xdr:col>67</xdr:col>
      <xdr:colOff>101600</xdr:colOff>
      <xdr:row>98</xdr:row>
      <xdr:rowOff>143546</xdr:rowOff>
    </xdr:to>
    <xdr:sp macro="" textlink="">
      <xdr:nvSpPr>
        <xdr:cNvPr id="711" name="楕円 710"/>
        <xdr:cNvSpPr/>
      </xdr:nvSpPr>
      <xdr:spPr>
        <a:xfrm>
          <a:off x="12763500" y="168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134673</xdr:rowOff>
    </xdr:from>
    <xdr:ext cx="469744" cy="259045"/>
    <xdr:sp macro="" textlink="">
      <xdr:nvSpPr>
        <xdr:cNvPr id="712" name="テキスト ボックス 711"/>
        <xdr:cNvSpPr txBox="1"/>
      </xdr:nvSpPr>
      <xdr:spPr>
        <a:xfrm>
          <a:off x="12579428" y="169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123561</xdr:rowOff>
    </xdr:from>
    <xdr:to>
      <xdr:col>116</xdr:col>
      <xdr:colOff>63500</xdr:colOff>
      <xdr:row>38</xdr:row>
      <xdr:rowOff>28692</xdr:rowOff>
    </xdr:to>
    <xdr:cxnSp macro="">
      <xdr:nvCxnSpPr>
        <xdr:cNvPr id="739" name="直線コネクタ 738"/>
        <xdr:cNvCxnSpPr/>
      </xdr:nvCxnSpPr>
      <xdr:spPr>
        <a:xfrm>
          <a:off x="21323300" y="6295761"/>
          <a:ext cx="8382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123561</xdr:rowOff>
    </xdr:from>
    <xdr:to>
      <xdr:col>111</xdr:col>
      <xdr:colOff>177800</xdr:colOff>
      <xdr:row>37</xdr:row>
      <xdr:rowOff>134900</xdr:rowOff>
    </xdr:to>
    <xdr:cxnSp macro="">
      <xdr:nvCxnSpPr>
        <xdr:cNvPr id="742" name="直線コネクタ 741"/>
        <xdr:cNvCxnSpPr/>
      </xdr:nvCxnSpPr>
      <xdr:spPr>
        <a:xfrm flipV="1">
          <a:off x="20434300" y="6295761"/>
          <a:ext cx="889000" cy="18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117983</xdr:rowOff>
    </xdr:from>
    <xdr:to>
      <xdr:col>107</xdr:col>
      <xdr:colOff>50800</xdr:colOff>
      <xdr:row>37</xdr:row>
      <xdr:rowOff>134900</xdr:rowOff>
    </xdr:to>
    <xdr:cxnSp macro="">
      <xdr:nvCxnSpPr>
        <xdr:cNvPr id="745" name="直線コネクタ 744"/>
        <xdr:cNvCxnSpPr/>
      </xdr:nvCxnSpPr>
      <xdr:spPr>
        <a:xfrm>
          <a:off x="19545300" y="646163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117983</xdr:rowOff>
    </xdr:from>
    <xdr:to>
      <xdr:col>102</xdr:col>
      <xdr:colOff>114300</xdr:colOff>
      <xdr:row>37</xdr:row>
      <xdr:rowOff>124704</xdr:rowOff>
    </xdr:to>
    <xdr:cxnSp macro="">
      <xdr:nvCxnSpPr>
        <xdr:cNvPr id="748" name="直線コネクタ 747"/>
        <xdr:cNvCxnSpPr/>
      </xdr:nvCxnSpPr>
      <xdr:spPr>
        <a:xfrm flipV="1">
          <a:off x="18656300" y="6461633"/>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149342</xdr:rowOff>
    </xdr:from>
    <xdr:to>
      <xdr:col>116</xdr:col>
      <xdr:colOff>114300</xdr:colOff>
      <xdr:row>38</xdr:row>
      <xdr:rowOff>79491</xdr:rowOff>
    </xdr:to>
    <xdr:sp macro="" textlink="">
      <xdr:nvSpPr>
        <xdr:cNvPr id="758" name="楕円 757"/>
        <xdr:cNvSpPr/>
      </xdr:nvSpPr>
      <xdr:spPr>
        <a:xfrm>
          <a:off x="22110700" y="6492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64269</xdr:rowOff>
    </xdr:from>
    <xdr:ext cx="469744" cy="259045"/>
    <xdr:sp macro="" textlink="">
      <xdr:nvSpPr>
        <xdr:cNvPr id="759" name="投資及び出資金該当値テキスト"/>
        <xdr:cNvSpPr txBox="1"/>
      </xdr:nvSpPr>
      <xdr:spPr>
        <a:xfrm>
          <a:off x="22212300" y="64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72761</xdr:rowOff>
    </xdr:from>
    <xdr:to>
      <xdr:col>112</xdr:col>
      <xdr:colOff>38100</xdr:colOff>
      <xdr:row>37</xdr:row>
      <xdr:rowOff>2911</xdr:rowOff>
    </xdr:to>
    <xdr:sp macro="" textlink="">
      <xdr:nvSpPr>
        <xdr:cNvPr id="760" name="楕円 759"/>
        <xdr:cNvSpPr/>
      </xdr:nvSpPr>
      <xdr:spPr>
        <a:xfrm>
          <a:off x="21272500" y="62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19438</xdr:rowOff>
    </xdr:from>
    <xdr:ext cx="469744" cy="259045"/>
    <xdr:sp macro="" textlink="">
      <xdr:nvSpPr>
        <xdr:cNvPr id="761" name="テキスト ボックス 760"/>
        <xdr:cNvSpPr txBox="1"/>
      </xdr:nvSpPr>
      <xdr:spPr>
        <a:xfrm>
          <a:off x="21088428" y="60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84100</xdr:rowOff>
    </xdr:from>
    <xdr:to>
      <xdr:col>107</xdr:col>
      <xdr:colOff>101600</xdr:colOff>
      <xdr:row>38</xdr:row>
      <xdr:rowOff>14250</xdr:rowOff>
    </xdr:to>
    <xdr:sp macro="" textlink="">
      <xdr:nvSpPr>
        <xdr:cNvPr id="762" name="楕円 761"/>
        <xdr:cNvSpPr/>
      </xdr:nvSpPr>
      <xdr:spPr>
        <a:xfrm>
          <a:off x="203835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30777</xdr:rowOff>
    </xdr:from>
    <xdr:ext cx="469744" cy="259045"/>
    <xdr:sp macro="" textlink="">
      <xdr:nvSpPr>
        <xdr:cNvPr id="763" name="テキスト ボックス 762"/>
        <xdr:cNvSpPr txBox="1"/>
      </xdr:nvSpPr>
      <xdr:spPr>
        <a:xfrm>
          <a:off x="20199428" y="62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67183</xdr:rowOff>
    </xdr:from>
    <xdr:to>
      <xdr:col>102</xdr:col>
      <xdr:colOff>165100</xdr:colOff>
      <xdr:row>37</xdr:row>
      <xdr:rowOff>168783</xdr:rowOff>
    </xdr:to>
    <xdr:sp macro="" textlink="">
      <xdr:nvSpPr>
        <xdr:cNvPr id="764" name="楕円 763"/>
        <xdr:cNvSpPr/>
      </xdr:nvSpPr>
      <xdr:spPr>
        <a:xfrm>
          <a:off x="19494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13860</xdr:rowOff>
    </xdr:from>
    <xdr:ext cx="469744" cy="259045"/>
    <xdr:sp macro="" textlink="">
      <xdr:nvSpPr>
        <xdr:cNvPr id="765" name="テキスト ボックス 764"/>
        <xdr:cNvSpPr txBox="1"/>
      </xdr:nvSpPr>
      <xdr:spPr>
        <a:xfrm>
          <a:off x="19310428"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73904</xdr:rowOff>
    </xdr:from>
    <xdr:to>
      <xdr:col>98</xdr:col>
      <xdr:colOff>38100</xdr:colOff>
      <xdr:row>38</xdr:row>
      <xdr:rowOff>4054</xdr:rowOff>
    </xdr:to>
    <xdr:sp macro="" textlink="">
      <xdr:nvSpPr>
        <xdr:cNvPr id="766" name="楕円 765"/>
        <xdr:cNvSpPr/>
      </xdr:nvSpPr>
      <xdr:spPr>
        <a:xfrm>
          <a:off x="18605500" y="64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20581</xdr:rowOff>
    </xdr:from>
    <xdr:ext cx="469744" cy="259045"/>
    <xdr:sp macro="" textlink="">
      <xdr:nvSpPr>
        <xdr:cNvPr id="767" name="テキスト ボックス 766"/>
        <xdr:cNvSpPr txBox="1"/>
      </xdr:nvSpPr>
      <xdr:spPr>
        <a:xfrm>
          <a:off x="18421428" y="619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139814</xdr:rowOff>
    </xdr:from>
    <xdr:to>
      <xdr:col>116</xdr:col>
      <xdr:colOff>63500</xdr:colOff>
      <xdr:row>58</xdr:row>
      <xdr:rowOff>141262</xdr:rowOff>
    </xdr:to>
    <xdr:cxnSp macro="">
      <xdr:nvCxnSpPr>
        <xdr:cNvPr id="796" name="直線コネクタ 795"/>
        <xdr:cNvCxnSpPr/>
      </xdr:nvCxnSpPr>
      <xdr:spPr>
        <a:xfrm flipV="1">
          <a:off x="21323300" y="10083914"/>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140157</xdr:rowOff>
    </xdr:from>
    <xdr:to>
      <xdr:col>111</xdr:col>
      <xdr:colOff>177800</xdr:colOff>
      <xdr:row>58</xdr:row>
      <xdr:rowOff>141262</xdr:rowOff>
    </xdr:to>
    <xdr:cxnSp macro="">
      <xdr:nvCxnSpPr>
        <xdr:cNvPr id="799" name="直線コネクタ 798"/>
        <xdr:cNvCxnSpPr/>
      </xdr:nvCxnSpPr>
      <xdr:spPr>
        <a:xfrm>
          <a:off x="20434300" y="1008425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140157</xdr:rowOff>
    </xdr:from>
    <xdr:to>
      <xdr:col>107</xdr:col>
      <xdr:colOff>50800</xdr:colOff>
      <xdr:row>58</xdr:row>
      <xdr:rowOff>142710</xdr:rowOff>
    </xdr:to>
    <xdr:cxnSp macro="">
      <xdr:nvCxnSpPr>
        <xdr:cNvPr id="802" name="直線コネクタ 801"/>
        <xdr:cNvCxnSpPr/>
      </xdr:nvCxnSpPr>
      <xdr:spPr>
        <a:xfrm flipV="1">
          <a:off x="19545300" y="1008425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142710</xdr:rowOff>
    </xdr:from>
    <xdr:to>
      <xdr:col>102</xdr:col>
      <xdr:colOff>114300</xdr:colOff>
      <xdr:row>58</xdr:row>
      <xdr:rowOff>144310</xdr:rowOff>
    </xdr:to>
    <xdr:cxnSp macro="">
      <xdr:nvCxnSpPr>
        <xdr:cNvPr id="805" name="直線コネクタ 804"/>
        <xdr:cNvCxnSpPr/>
      </xdr:nvCxnSpPr>
      <xdr:spPr>
        <a:xfrm flipV="1">
          <a:off x="18656300" y="1008681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89014</xdr:rowOff>
    </xdr:from>
    <xdr:to>
      <xdr:col>116</xdr:col>
      <xdr:colOff>114300</xdr:colOff>
      <xdr:row>59</xdr:row>
      <xdr:rowOff>19164</xdr:rowOff>
    </xdr:to>
    <xdr:sp macro="" textlink="">
      <xdr:nvSpPr>
        <xdr:cNvPr id="815" name="楕円 814"/>
        <xdr:cNvSpPr/>
      </xdr:nvSpPr>
      <xdr:spPr>
        <a:xfrm>
          <a:off x="22110700" y="100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3941</xdr:rowOff>
    </xdr:from>
    <xdr:ext cx="469744" cy="259045"/>
    <xdr:sp macro="" textlink="">
      <xdr:nvSpPr>
        <xdr:cNvPr id="816" name="貸付金該当値テキスト"/>
        <xdr:cNvSpPr txBox="1"/>
      </xdr:nvSpPr>
      <xdr:spPr>
        <a:xfrm>
          <a:off x="22212300" y="994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90462</xdr:rowOff>
    </xdr:from>
    <xdr:to>
      <xdr:col>112</xdr:col>
      <xdr:colOff>38100</xdr:colOff>
      <xdr:row>59</xdr:row>
      <xdr:rowOff>20612</xdr:rowOff>
    </xdr:to>
    <xdr:sp macro="" textlink="">
      <xdr:nvSpPr>
        <xdr:cNvPr id="817" name="楕円 816"/>
        <xdr:cNvSpPr/>
      </xdr:nvSpPr>
      <xdr:spPr>
        <a:xfrm>
          <a:off x="21272500" y="100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11739</xdr:rowOff>
    </xdr:from>
    <xdr:ext cx="469744" cy="259045"/>
    <xdr:sp macro="" textlink="">
      <xdr:nvSpPr>
        <xdr:cNvPr id="818" name="テキスト ボックス 817"/>
        <xdr:cNvSpPr txBox="1"/>
      </xdr:nvSpPr>
      <xdr:spPr>
        <a:xfrm>
          <a:off x="21088428" y="101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89357</xdr:rowOff>
    </xdr:from>
    <xdr:to>
      <xdr:col>107</xdr:col>
      <xdr:colOff>101600</xdr:colOff>
      <xdr:row>59</xdr:row>
      <xdr:rowOff>19507</xdr:rowOff>
    </xdr:to>
    <xdr:sp macro="" textlink="">
      <xdr:nvSpPr>
        <xdr:cNvPr id="819" name="楕円 818"/>
        <xdr:cNvSpPr/>
      </xdr:nvSpPr>
      <xdr:spPr>
        <a:xfrm>
          <a:off x="203835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10634</xdr:rowOff>
    </xdr:from>
    <xdr:ext cx="469744" cy="259045"/>
    <xdr:sp macro="" textlink="">
      <xdr:nvSpPr>
        <xdr:cNvPr id="820" name="テキスト ボックス 819"/>
        <xdr:cNvSpPr txBox="1"/>
      </xdr:nvSpPr>
      <xdr:spPr>
        <a:xfrm>
          <a:off x="20199428" y="101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91910</xdr:rowOff>
    </xdr:from>
    <xdr:to>
      <xdr:col>102</xdr:col>
      <xdr:colOff>165100</xdr:colOff>
      <xdr:row>59</xdr:row>
      <xdr:rowOff>22060</xdr:rowOff>
    </xdr:to>
    <xdr:sp macro="" textlink="">
      <xdr:nvSpPr>
        <xdr:cNvPr id="821" name="楕円 820"/>
        <xdr:cNvSpPr/>
      </xdr:nvSpPr>
      <xdr:spPr>
        <a:xfrm>
          <a:off x="19494500" y="100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13187</xdr:rowOff>
    </xdr:from>
    <xdr:ext cx="469744" cy="259045"/>
    <xdr:sp macro="" textlink="">
      <xdr:nvSpPr>
        <xdr:cNvPr id="822" name="テキスト ボックス 821"/>
        <xdr:cNvSpPr txBox="1"/>
      </xdr:nvSpPr>
      <xdr:spPr>
        <a:xfrm>
          <a:off x="19310428" y="1012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93510</xdr:rowOff>
    </xdr:from>
    <xdr:to>
      <xdr:col>98</xdr:col>
      <xdr:colOff>38100</xdr:colOff>
      <xdr:row>59</xdr:row>
      <xdr:rowOff>23660</xdr:rowOff>
    </xdr:to>
    <xdr:sp macro="" textlink="">
      <xdr:nvSpPr>
        <xdr:cNvPr id="823" name="楕円 822"/>
        <xdr:cNvSpPr/>
      </xdr:nvSpPr>
      <xdr:spPr>
        <a:xfrm>
          <a:off x="18605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14787</xdr:rowOff>
    </xdr:from>
    <xdr:ext cx="469744" cy="259045"/>
    <xdr:sp macro="" textlink="">
      <xdr:nvSpPr>
        <xdr:cNvPr id="824" name="テキスト ボックス 823"/>
        <xdr:cNvSpPr txBox="1"/>
      </xdr:nvSpPr>
      <xdr:spPr>
        <a:xfrm>
          <a:off x="18421428" y="10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133261</xdr:rowOff>
    </xdr:from>
    <xdr:to>
      <xdr:col>116</xdr:col>
      <xdr:colOff>63500</xdr:colOff>
      <xdr:row>74</xdr:row>
      <xdr:rowOff>150025</xdr:rowOff>
    </xdr:to>
    <xdr:cxnSp macro="">
      <xdr:nvCxnSpPr>
        <xdr:cNvPr id="854" name="直線コネクタ 853"/>
        <xdr:cNvCxnSpPr/>
      </xdr:nvCxnSpPr>
      <xdr:spPr>
        <a:xfrm>
          <a:off x="21323300" y="12477661"/>
          <a:ext cx="838200" cy="3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133261</xdr:rowOff>
    </xdr:from>
    <xdr:to>
      <xdr:col>111</xdr:col>
      <xdr:colOff>177800</xdr:colOff>
      <xdr:row>73</xdr:row>
      <xdr:rowOff>45326</xdr:rowOff>
    </xdr:to>
    <xdr:cxnSp macro="">
      <xdr:nvCxnSpPr>
        <xdr:cNvPr id="857" name="直線コネクタ 856"/>
        <xdr:cNvCxnSpPr/>
      </xdr:nvCxnSpPr>
      <xdr:spPr>
        <a:xfrm flipV="1">
          <a:off x="20434300" y="12477661"/>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45326</xdr:rowOff>
    </xdr:from>
    <xdr:to>
      <xdr:col>107</xdr:col>
      <xdr:colOff>50800</xdr:colOff>
      <xdr:row>73</xdr:row>
      <xdr:rowOff>54166</xdr:rowOff>
    </xdr:to>
    <xdr:cxnSp macro="">
      <xdr:nvCxnSpPr>
        <xdr:cNvPr id="860" name="直線コネクタ 859"/>
        <xdr:cNvCxnSpPr/>
      </xdr:nvCxnSpPr>
      <xdr:spPr>
        <a:xfrm flipV="1">
          <a:off x="19545300" y="12561176"/>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89294</xdr:rowOff>
    </xdr:from>
    <xdr:to>
      <xdr:col>102</xdr:col>
      <xdr:colOff>114300</xdr:colOff>
      <xdr:row>73</xdr:row>
      <xdr:rowOff>54166</xdr:rowOff>
    </xdr:to>
    <xdr:cxnSp macro="">
      <xdr:nvCxnSpPr>
        <xdr:cNvPr id="863" name="直線コネクタ 862"/>
        <xdr:cNvCxnSpPr/>
      </xdr:nvCxnSpPr>
      <xdr:spPr>
        <a:xfrm>
          <a:off x="18656300" y="12433694"/>
          <a:ext cx="889000" cy="1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99225</xdr:rowOff>
    </xdr:from>
    <xdr:to>
      <xdr:col>116</xdr:col>
      <xdr:colOff>114300</xdr:colOff>
      <xdr:row>75</xdr:row>
      <xdr:rowOff>29375</xdr:rowOff>
    </xdr:to>
    <xdr:sp macro="" textlink="">
      <xdr:nvSpPr>
        <xdr:cNvPr id="873" name="楕円 872"/>
        <xdr:cNvSpPr/>
      </xdr:nvSpPr>
      <xdr:spPr>
        <a:xfrm>
          <a:off x="22110700" y="127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77652</xdr:rowOff>
    </xdr:from>
    <xdr:ext cx="534377" cy="259045"/>
    <xdr:sp macro="" textlink="">
      <xdr:nvSpPr>
        <xdr:cNvPr id="874" name="繰出金該当値テキスト"/>
        <xdr:cNvSpPr txBox="1"/>
      </xdr:nvSpPr>
      <xdr:spPr>
        <a:xfrm>
          <a:off x="22212300" y="127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82461</xdr:rowOff>
    </xdr:from>
    <xdr:to>
      <xdr:col>112</xdr:col>
      <xdr:colOff>38100</xdr:colOff>
      <xdr:row>73</xdr:row>
      <xdr:rowOff>12611</xdr:rowOff>
    </xdr:to>
    <xdr:sp macro="" textlink="">
      <xdr:nvSpPr>
        <xdr:cNvPr id="875" name="楕円 874"/>
        <xdr:cNvSpPr/>
      </xdr:nvSpPr>
      <xdr:spPr>
        <a:xfrm>
          <a:off x="21272500" y="124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29138</xdr:rowOff>
    </xdr:from>
    <xdr:ext cx="534377" cy="259045"/>
    <xdr:sp macro="" textlink="">
      <xdr:nvSpPr>
        <xdr:cNvPr id="876" name="テキスト ボックス 875"/>
        <xdr:cNvSpPr txBox="1"/>
      </xdr:nvSpPr>
      <xdr:spPr>
        <a:xfrm>
          <a:off x="21056111" y="1220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165976</xdr:rowOff>
    </xdr:from>
    <xdr:to>
      <xdr:col>107</xdr:col>
      <xdr:colOff>101600</xdr:colOff>
      <xdr:row>73</xdr:row>
      <xdr:rowOff>96126</xdr:rowOff>
    </xdr:to>
    <xdr:sp macro="" textlink="">
      <xdr:nvSpPr>
        <xdr:cNvPr id="877" name="楕円 876"/>
        <xdr:cNvSpPr/>
      </xdr:nvSpPr>
      <xdr:spPr>
        <a:xfrm>
          <a:off x="20383500" y="125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87253</xdr:rowOff>
    </xdr:from>
    <xdr:ext cx="534377" cy="259045"/>
    <xdr:sp macro="" textlink="">
      <xdr:nvSpPr>
        <xdr:cNvPr id="878" name="テキスト ボックス 877"/>
        <xdr:cNvSpPr txBox="1"/>
      </xdr:nvSpPr>
      <xdr:spPr>
        <a:xfrm>
          <a:off x="20167111" y="126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3366</xdr:rowOff>
    </xdr:from>
    <xdr:to>
      <xdr:col>102</xdr:col>
      <xdr:colOff>165100</xdr:colOff>
      <xdr:row>73</xdr:row>
      <xdr:rowOff>104966</xdr:rowOff>
    </xdr:to>
    <xdr:sp macro="" textlink="">
      <xdr:nvSpPr>
        <xdr:cNvPr id="879" name="楕円 878"/>
        <xdr:cNvSpPr/>
      </xdr:nvSpPr>
      <xdr:spPr>
        <a:xfrm>
          <a:off x="19494500" y="125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96093</xdr:rowOff>
    </xdr:from>
    <xdr:ext cx="534377" cy="259045"/>
    <xdr:sp macro="" textlink="">
      <xdr:nvSpPr>
        <xdr:cNvPr id="880" name="テキスト ボックス 879"/>
        <xdr:cNvSpPr txBox="1"/>
      </xdr:nvSpPr>
      <xdr:spPr>
        <a:xfrm>
          <a:off x="19278111" y="126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38494</xdr:rowOff>
    </xdr:from>
    <xdr:to>
      <xdr:col>98</xdr:col>
      <xdr:colOff>38100</xdr:colOff>
      <xdr:row>72</xdr:row>
      <xdr:rowOff>140094</xdr:rowOff>
    </xdr:to>
    <xdr:sp macro="" textlink="">
      <xdr:nvSpPr>
        <xdr:cNvPr id="881" name="楕円 880"/>
        <xdr:cNvSpPr/>
      </xdr:nvSpPr>
      <xdr:spPr>
        <a:xfrm>
          <a:off x="18605500" y="123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131221</xdr:rowOff>
    </xdr:from>
    <xdr:ext cx="534377" cy="259045"/>
    <xdr:sp macro="" textlink="">
      <xdr:nvSpPr>
        <xdr:cNvPr id="882" name="テキスト ボックス 881"/>
        <xdr:cNvSpPr txBox="1"/>
      </xdr:nvSpPr>
      <xdr:spPr>
        <a:xfrm>
          <a:off x="18389111" y="124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上記のうち類似団体内平均値を上回っている項目は１項目で、分析は下記の通り。</a:t>
          </a:r>
        </a:p>
        <a:p>
          <a:r>
            <a:rPr kumimoji="1" lang="ja-JP" altLang="en-US" sz="1300">
              <a:latin typeface="ＭＳ Ｐゴシック" panose="020B0600070205080204" pitchFamily="50" charset="-128"/>
              <a:ea typeface="ＭＳ Ｐゴシック" panose="020B0600070205080204" pitchFamily="50" charset="-128"/>
            </a:rPr>
            <a:t>・「補助費等」・・・一部事務組合にごみ処理や消防業務を担っているため、全国平均より高いことが特徴。特別定額給付金などコロナウイルス対策関連事業の実施により大きな増加となったほか、公共下水道事業及び農業集落排水事業が地方公営企業会計へ移行したことに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補助金について計上する性質が変更（繰出金から補助費等）となったことや、令和元年度台風被害により市民向けの支援事業を行った関係で、前年度から</a:t>
          </a:r>
          <a:r>
            <a:rPr kumimoji="1" lang="en-US" altLang="ja-JP" sz="1300">
              <a:latin typeface="ＭＳ Ｐゴシック" panose="020B0600070205080204" pitchFamily="50" charset="-128"/>
              <a:ea typeface="ＭＳ Ｐゴシック" panose="020B0600070205080204" pitchFamily="50" charset="-128"/>
            </a:rPr>
            <a:t>211.1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前年度、類似団体内平均値を上回っていた「投資及び出資金」、「繰出金」は大きく減少し、類似団体内平均値を下回った。「投資及び出資金」は、水道事業への出資金が減少したことから、前年度から</a:t>
          </a:r>
          <a:r>
            <a:rPr kumimoji="1" lang="en-US" altLang="ja-JP" sz="1300">
              <a:latin typeface="ＭＳ Ｐゴシック" panose="020B0600070205080204" pitchFamily="50" charset="-128"/>
              <a:ea typeface="ＭＳ Ｐゴシック" panose="020B0600070205080204" pitchFamily="50" charset="-128"/>
            </a:rPr>
            <a:t>69.6</a:t>
          </a:r>
          <a:r>
            <a:rPr kumimoji="1" lang="ja-JP" altLang="en-US" sz="1300">
              <a:latin typeface="ＭＳ Ｐゴシック" panose="020B0600070205080204" pitchFamily="50" charset="-128"/>
              <a:ea typeface="ＭＳ Ｐゴシック" panose="020B0600070205080204" pitchFamily="50" charset="-128"/>
            </a:rPr>
            <a:t>ポイントの減少となった。また、「繰出金」は、公共下水道事業及び農業集落排水事業が地方公営企業会計へ移行したことにより、補助金について計上する性質が変更（繰出金から補助費等）となったことにより</a:t>
          </a:r>
          <a:r>
            <a:rPr kumimoji="1" lang="en-US" altLang="ja-JP" sz="1300">
              <a:latin typeface="ＭＳ Ｐゴシック" panose="020B0600070205080204" pitchFamily="50" charset="-128"/>
              <a:ea typeface="ＭＳ Ｐゴシック" panose="020B0600070205080204" pitchFamily="50" charset="-128"/>
            </a:rPr>
            <a:t>21.0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300">
              <a:latin typeface="ＭＳ Ｐゴシック" panose="020B0600070205080204" pitchFamily="50" charset="-128"/>
              <a:ea typeface="ＭＳ Ｐゴシック" panose="020B0600070205080204" pitchFamily="50" charset="-128"/>
            </a:rPr>
            <a:t>介護保険事業特別会計では高齢化の影響で繰出し額が増加しているため、健全な運営が続けられるよう注視していく。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74,330
73,163
262.35
43,772,245
40,678,102
2,818,516
20,335,898
41,265,002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21285</xdr:rowOff>
    </xdr:from>
    <xdr:to>
      <xdr:col>24</xdr:col>
      <xdr:colOff>63500</xdr:colOff>
      <xdr:row>36</xdr:row>
      <xdr:rowOff>34544</xdr:rowOff>
    </xdr:to>
    <xdr:cxnSp macro="">
      <xdr:nvCxnSpPr>
        <xdr:cNvPr id="59" name="直線コネクタ 58"/>
        <xdr:cNvCxnSpPr/>
      </xdr:nvCxnSpPr>
      <xdr:spPr>
        <a:xfrm>
          <a:off x="3797300" y="6193485"/>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21285</xdr:rowOff>
    </xdr:from>
    <xdr:to>
      <xdr:col>19</xdr:col>
      <xdr:colOff>177800</xdr:colOff>
      <xdr:row>36</xdr:row>
      <xdr:rowOff>61062</xdr:rowOff>
    </xdr:to>
    <xdr:cxnSp macro="">
      <xdr:nvCxnSpPr>
        <xdr:cNvPr id="62" name="直線コネクタ 61"/>
        <xdr:cNvCxnSpPr/>
      </xdr:nvCxnSpPr>
      <xdr:spPr>
        <a:xfrm flipV="1">
          <a:off x="2908300" y="6193485"/>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61062</xdr:rowOff>
    </xdr:from>
    <xdr:to>
      <xdr:col>15</xdr:col>
      <xdr:colOff>50800</xdr:colOff>
      <xdr:row>36</xdr:row>
      <xdr:rowOff>64262</xdr:rowOff>
    </xdr:to>
    <xdr:cxnSp macro="">
      <xdr:nvCxnSpPr>
        <xdr:cNvPr id="65" name="直線コネクタ 64"/>
        <xdr:cNvCxnSpPr/>
      </xdr:nvCxnSpPr>
      <xdr:spPr>
        <a:xfrm flipV="1">
          <a:off x="2019300" y="623326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64262</xdr:rowOff>
    </xdr:from>
    <xdr:to>
      <xdr:col>10</xdr:col>
      <xdr:colOff>114300</xdr:colOff>
      <xdr:row>36</xdr:row>
      <xdr:rowOff>85293</xdr:rowOff>
    </xdr:to>
    <xdr:cxnSp macro="">
      <xdr:nvCxnSpPr>
        <xdr:cNvPr id="68" name="直線コネクタ 67"/>
        <xdr:cNvCxnSpPr/>
      </xdr:nvCxnSpPr>
      <xdr:spPr>
        <a:xfrm flipV="1">
          <a:off x="1130300" y="623646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155194</xdr:rowOff>
    </xdr:from>
    <xdr:to>
      <xdr:col>24</xdr:col>
      <xdr:colOff>114300</xdr:colOff>
      <xdr:row>36</xdr:row>
      <xdr:rowOff>85344</xdr:rowOff>
    </xdr:to>
    <xdr:sp macro="" textlink="">
      <xdr:nvSpPr>
        <xdr:cNvPr id="78" name="楕円 77"/>
        <xdr:cNvSpPr/>
      </xdr:nvSpPr>
      <xdr:spPr>
        <a:xfrm>
          <a:off x="45847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133621</xdr:rowOff>
    </xdr:from>
    <xdr:ext cx="469744" cy="259045"/>
    <xdr:sp macro="" textlink="">
      <xdr:nvSpPr>
        <xdr:cNvPr id="79" name="議会費該当値テキスト"/>
        <xdr:cNvSpPr txBox="1"/>
      </xdr:nvSpPr>
      <xdr:spPr>
        <a:xfrm>
          <a:off x="4686300"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141935</xdr:rowOff>
    </xdr:from>
    <xdr:to>
      <xdr:col>20</xdr:col>
      <xdr:colOff>38100</xdr:colOff>
      <xdr:row>36</xdr:row>
      <xdr:rowOff>72085</xdr:rowOff>
    </xdr:to>
    <xdr:sp macro="" textlink="">
      <xdr:nvSpPr>
        <xdr:cNvPr id="80" name="楕円 79"/>
        <xdr:cNvSpPr/>
      </xdr:nvSpPr>
      <xdr:spPr>
        <a:xfrm>
          <a:off x="3746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63212</xdr:rowOff>
    </xdr:from>
    <xdr:ext cx="469744" cy="259045"/>
    <xdr:sp macro="" textlink="">
      <xdr:nvSpPr>
        <xdr:cNvPr id="81" name="テキスト ボックス 80"/>
        <xdr:cNvSpPr txBox="1"/>
      </xdr:nvSpPr>
      <xdr:spPr>
        <a:xfrm>
          <a:off x="3562428" y="62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10262</xdr:rowOff>
    </xdr:from>
    <xdr:to>
      <xdr:col>15</xdr:col>
      <xdr:colOff>101600</xdr:colOff>
      <xdr:row>36</xdr:row>
      <xdr:rowOff>111862</xdr:rowOff>
    </xdr:to>
    <xdr:sp macro="" textlink="">
      <xdr:nvSpPr>
        <xdr:cNvPr id="82" name="楕円 81"/>
        <xdr:cNvSpPr/>
      </xdr:nvSpPr>
      <xdr:spPr>
        <a:xfrm>
          <a:off x="28575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102989</xdr:rowOff>
    </xdr:from>
    <xdr:ext cx="469744" cy="259045"/>
    <xdr:sp macro="" textlink="">
      <xdr:nvSpPr>
        <xdr:cNvPr id="83" name="テキスト ボックス 82"/>
        <xdr:cNvSpPr txBox="1"/>
      </xdr:nvSpPr>
      <xdr:spPr>
        <a:xfrm>
          <a:off x="2673428" y="62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13462</xdr:rowOff>
    </xdr:from>
    <xdr:to>
      <xdr:col>10</xdr:col>
      <xdr:colOff>165100</xdr:colOff>
      <xdr:row>36</xdr:row>
      <xdr:rowOff>115062</xdr:rowOff>
    </xdr:to>
    <xdr:sp macro="" textlink="">
      <xdr:nvSpPr>
        <xdr:cNvPr id="84" name="楕円 83"/>
        <xdr:cNvSpPr/>
      </xdr:nvSpPr>
      <xdr:spPr>
        <a:xfrm>
          <a:off x="1968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106189</xdr:rowOff>
    </xdr:from>
    <xdr:ext cx="469744" cy="259045"/>
    <xdr:sp macro="" textlink="">
      <xdr:nvSpPr>
        <xdr:cNvPr id="85" name="テキスト ボックス 84"/>
        <xdr:cNvSpPr txBox="1"/>
      </xdr:nvSpPr>
      <xdr:spPr>
        <a:xfrm>
          <a:off x="1784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34493</xdr:rowOff>
    </xdr:from>
    <xdr:to>
      <xdr:col>6</xdr:col>
      <xdr:colOff>38100</xdr:colOff>
      <xdr:row>36</xdr:row>
      <xdr:rowOff>136093</xdr:rowOff>
    </xdr:to>
    <xdr:sp macro="" textlink="">
      <xdr:nvSpPr>
        <xdr:cNvPr id="86" name="楕円 85"/>
        <xdr:cNvSpPr/>
      </xdr:nvSpPr>
      <xdr:spPr>
        <a:xfrm>
          <a:off x="1079500" y="62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127220</xdr:rowOff>
    </xdr:from>
    <xdr:ext cx="469744" cy="259045"/>
    <xdr:sp macro="" textlink="">
      <xdr:nvSpPr>
        <xdr:cNvPr id="87" name="テキスト ボックス 86"/>
        <xdr:cNvSpPr txBox="1"/>
      </xdr:nvSpPr>
      <xdr:spPr>
        <a:xfrm>
          <a:off x="895428" y="629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144600</xdr:rowOff>
    </xdr:from>
    <xdr:to>
      <xdr:col>24</xdr:col>
      <xdr:colOff>63500</xdr:colOff>
      <xdr:row>58</xdr:row>
      <xdr:rowOff>28814</xdr:rowOff>
    </xdr:to>
    <xdr:cxnSp macro="">
      <xdr:nvCxnSpPr>
        <xdr:cNvPr id="116" name="直線コネクタ 115"/>
        <xdr:cNvCxnSpPr/>
      </xdr:nvCxnSpPr>
      <xdr:spPr>
        <a:xfrm flipV="1">
          <a:off x="3797300" y="9574350"/>
          <a:ext cx="838200" cy="3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22889</xdr:rowOff>
    </xdr:from>
    <xdr:to>
      <xdr:col>19</xdr:col>
      <xdr:colOff>177800</xdr:colOff>
      <xdr:row>58</xdr:row>
      <xdr:rowOff>28814</xdr:rowOff>
    </xdr:to>
    <xdr:cxnSp macro="">
      <xdr:nvCxnSpPr>
        <xdr:cNvPr id="119" name="直線コネクタ 118"/>
        <xdr:cNvCxnSpPr/>
      </xdr:nvCxnSpPr>
      <xdr:spPr>
        <a:xfrm>
          <a:off x="2908300" y="9966989"/>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97303</xdr:rowOff>
    </xdr:from>
    <xdr:to>
      <xdr:col>15</xdr:col>
      <xdr:colOff>50800</xdr:colOff>
      <xdr:row>58</xdr:row>
      <xdr:rowOff>22889</xdr:rowOff>
    </xdr:to>
    <xdr:cxnSp macro="">
      <xdr:nvCxnSpPr>
        <xdr:cNvPr id="122" name="直線コネクタ 121"/>
        <xdr:cNvCxnSpPr/>
      </xdr:nvCxnSpPr>
      <xdr:spPr>
        <a:xfrm>
          <a:off x="2019300" y="9869953"/>
          <a:ext cx="889000" cy="9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97303</xdr:rowOff>
    </xdr:from>
    <xdr:to>
      <xdr:col>10</xdr:col>
      <xdr:colOff>114300</xdr:colOff>
      <xdr:row>58</xdr:row>
      <xdr:rowOff>39318</xdr:rowOff>
    </xdr:to>
    <xdr:cxnSp macro="">
      <xdr:nvCxnSpPr>
        <xdr:cNvPr id="125" name="直線コネクタ 124"/>
        <xdr:cNvCxnSpPr/>
      </xdr:nvCxnSpPr>
      <xdr:spPr>
        <a:xfrm flipV="1">
          <a:off x="1130300" y="9869953"/>
          <a:ext cx="889000" cy="1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93800</xdr:rowOff>
    </xdr:from>
    <xdr:to>
      <xdr:col>24</xdr:col>
      <xdr:colOff>114300</xdr:colOff>
      <xdr:row>56</xdr:row>
      <xdr:rowOff>23950</xdr:rowOff>
    </xdr:to>
    <xdr:sp macro="" textlink="">
      <xdr:nvSpPr>
        <xdr:cNvPr id="135" name="楕円 134"/>
        <xdr:cNvSpPr/>
      </xdr:nvSpPr>
      <xdr:spPr>
        <a:xfrm>
          <a:off x="4584700" y="95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8727</xdr:rowOff>
    </xdr:from>
    <xdr:ext cx="599010" cy="259045"/>
    <xdr:sp macro="" textlink="">
      <xdr:nvSpPr>
        <xdr:cNvPr id="136" name="総務費該当値テキスト"/>
        <xdr:cNvSpPr txBox="1"/>
      </xdr:nvSpPr>
      <xdr:spPr>
        <a:xfrm>
          <a:off x="4686300" y="943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149464</xdr:rowOff>
    </xdr:from>
    <xdr:to>
      <xdr:col>20</xdr:col>
      <xdr:colOff>38100</xdr:colOff>
      <xdr:row>58</xdr:row>
      <xdr:rowOff>79614</xdr:rowOff>
    </xdr:to>
    <xdr:sp macro="" textlink="">
      <xdr:nvSpPr>
        <xdr:cNvPr id="137" name="楕円 136"/>
        <xdr:cNvSpPr/>
      </xdr:nvSpPr>
      <xdr:spPr>
        <a:xfrm>
          <a:off x="3746500" y="99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70741</xdr:rowOff>
    </xdr:from>
    <xdr:ext cx="534377" cy="259045"/>
    <xdr:sp macro="" textlink="">
      <xdr:nvSpPr>
        <xdr:cNvPr id="138" name="テキスト ボックス 137"/>
        <xdr:cNvSpPr txBox="1"/>
      </xdr:nvSpPr>
      <xdr:spPr>
        <a:xfrm>
          <a:off x="3530111" y="100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143539</xdr:rowOff>
    </xdr:from>
    <xdr:to>
      <xdr:col>15</xdr:col>
      <xdr:colOff>101600</xdr:colOff>
      <xdr:row>58</xdr:row>
      <xdr:rowOff>73689</xdr:rowOff>
    </xdr:to>
    <xdr:sp macro="" textlink="">
      <xdr:nvSpPr>
        <xdr:cNvPr id="139" name="楕円 138"/>
        <xdr:cNvSpPr/>
      </xdr:nvSpPr>
      <xdr:spPr>
        <a:xfrm>
          <a:off x="2857500" y="99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64816</xdr:rowOff>
    </xdr:from>
    <xdr:ext cx="534377" cy="259045"/>
    <xdr:sp macro="" textlink="">
      <xdr:nvSpPr>
        <xdr:cNvPr id="140" name="テキスト ボックス 139"/>
        <xdr:cNvSpPr txBox="1"/>
      </xdr:nvSpPr>
      <xdr:spPr>
        <a:xfrm>
          <a:off x="2641111" y="1000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46503</xdr:rowOff>
    </xdr:from>
    <xdr:to>
      <xdr:col>10</xdr:col>
      <xdr:colOff>165100</xdr:colOff>
      <xdr:row>57</xdr:row>
      <xdr:rowOff>148103</xdr:rowOff>
    </xdr:to>
    <xdr:sp macro="" textlink="">
      <xdr:nvSpPr>
        <xdr:cNvPr id="141" name="楕円 140"/>
        <xdr:cNvSpPr/>
      </xdr:nvSpPr>
      <xdr:spPr>
        <a:xfrm>
          <a:off x="1968500" y="981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164630</xdr:rowOff>
    </xdr:from>
    <xdr:ext cx="534377" cy="259045"/>
    <xdr:sp macro="" textlink="">
      <xdr:nvSpPr>
        <xdr:cNvPr id="142" name="テキスト ボックス 141"/>
        <xdr:cNvSpPr txBox="1"/>
      </xdr:nvSpPr>
      <xdr:spPr>
        <a:xfrm>
          <a:off x="1752111" y="95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159968</xdr:rowOff>
    </xdr:from>
    <xdr:to>
      <xdr:col>6</xdr:col>
      <xdr:colOff>38100</xdr:colOff>
      <xdr:row>58</xdr:row>
      <xdr:rowOff>90118</xdr:rowOff>
    </xdr:to>
    <xdr:sp macro="" textlink="">
      <xdr:nvSpPr>
        <xdr:cNvPr id="143" name="楕円 142"/>
        <xdr:cNvSpPr/>
      </xdr:nvSpPr>
      <xdr:spPr>
        <a:xfrm>
          <a:off x="1079500" y="99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81245</xdr:rowOff>
    </xdr:from>
    <xdr:ext cx="534377" cy="259045"/>
    <xdr:sp macro="" textlink="">
      <xdr:nvSpPr>
        <xdr:cNvPr id="144" name="テキスト ボックス 143"/>
        <xdr:cNvSpPr txBox="1"/>
      </xdr:nvSpPr>
      <xdr:spPr>
        <a:xfrm>
          <a:off x="863111" y="1002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13767</xdr:rowOff>
    </xdr:from>
    <xdr:to>
      <xdr:col>24</xdr:col>
      <xdr:colOff>63500</xdr:colOff>
      <xdr:row>77</xdr:row>
      <xdr:rowOff>90627</xdr:rowOff>
    </xdr:to>
    <xdr:cxnSp macro="">
      <xdr:nvCxnSpPr>
        <xdr:cNvPr id="174" name="直線コネクタ 173"/>
        <xdr:cNvCxnSpPr/>
      </xdr:nvCxnSpPr>
      <xdr:spPr>
        <a:xfrm flipV="1">
          <a:off x="3797300" y="13215417"/>
          <a:ext cx="838200" cy="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90627</xdr:rowOff>
    </xdr:from>
    <xdr:to>
      <xdr:col>19</xdr:col>
      <xdr:colOff>177800</xdr:colOff>
      <xdr:row>78</xdr:row>
      <xdr:rowOff>17298</xdr:rowOff>
    </xdr:to>
    <xdr:cxnSp macro="">
      <xdr:nvCxnSpPr>
        <xdr:cNvPr id="177" name="直線コネクタ 176"/>
        <xdr:cNvCxnSpPr/>
      </xdr:nvCxnSpPr>
      <xdr:spPr>
        <a:xfrm flipV="1">
          <a:off x="2908300" y="13292277"/>
          <a:ext cx="889000" cy="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155435</xdr:rowOff>
    </xdr:from>
    <xdr:to>
      <xdr:col>15</xdr:col>
      <xdr:colOff>50800</xdr:colOff>
      <xdr:row>78</xdr:row>
      <xdr:rowOff>17298</xdr:rowOff>
    </xdr:to>
    <xdr:cxnSp macro="">
      <xdr:nvCxnSpPr>
        <xdr:cNvPr id="180" name="直線コネクタ 179"/>
        <xdr:cNvCxnSpPr/>
      </xdr:nvCxnSpPr>
      <xdr:spPr>
        <a:xfrm>
          <a:off x="2019300" y="13357085"/>
          <a:ext cx="889000" cy="3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78817</xdr:rowOff>
    </xdr:from>
    <xdr:to>
      <xdr:col>10</xdr:col>
      <xdr:colOff>114300</xdr:colOff>
      <xdr:row>77</xdr:row>
      <xdr:rowOff>155435</xdr:rowOff>
    </xdr:to>
    <xdr:cxnSp macro="">
      <xdr:nvCxnSpPr>
        <xdr:cNvPr id="183" name="直線コネクタ 182"/>
        <xdr:cNvCxnSpPr/>
      </xdr:nvCxnSpPr>
      <xdr:spPr>
        <a:xfrm>
          <a:off x="1130300" y="13280467"/>
          <a:ext cx="889000" cy="7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134417</xdr:rowOff>
    </xdr:from>
    <xdr:to>
      <xdr:col>24</xdr:col>
      <xdr:colOff>114300</xdr:colOff>
      <xdr:row>77</xdr:row>
      <xdr:rowOff>64567</xdr:rowOff>
    </xdr:to>
    <xdr:sp macro="" textlink="">
      <xdr:nvSpPr>
        <xdr:cNvPr id="193" name="楕円 192"/>
        <xdr:cNvSpPr/>
      </xdr:nvSpPr>
      <xdr:spPr>
        <a:xfrm>
          <a:off x="4584700" y="131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112844</xdr:rowOff>
    </xdr:from>
    <xdr:ext cx="599010" cy="259045"/>
    <xdr:sp macro="" textlink="">
      <xdr:nvSpPr>
        <xdr:cNvPr id="194" name="民生費該当値テキスト"/>
        <xdr:cNvSpPr txBox="1"/>
      </xdr:nvSpPr>
      <xdr:spPr>
        <a:xfrm>
          <a:off x="4686300" y="1314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39827</xdr:rowOff>
    </xdr:from>
    <xdr:to>
      <xdr:col>20</xdr:col>
      <xdr:colOff>38100</xdr:colOff>
      <xdr:row>77</xdr:row>
      <xdr:rowOff>141427</xdr:rowOff>
    </xdr:to>
    <xdr:sp macro="" textlink="">
      <xdr:nvSpPr>
        <xdr:cNvPr id="195" name="楕円 194"/>
        <xdr:cNvSpPr/>
      </xdr:nvSpPr>
      <xdr:spPr>
        <a:xfrm>
          <a:off x="37465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132554</xdr:rowOff>
    </xdr:from>
    <xdr:ext cx="599010" cy="259045"/>
    <xdr:sp macro="" textlink="">
      <xdr:nvSpPr>
        <xdr:cNvPr id="196" name="テキスト ボックス 195"/>
        <xdr:cNvSpPr txBox="1"/>
      </xdr:nvSpPr>
      <xdr:spPr>
        <a:xfrm>
          <a:off x="3497795" y="133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137948</xdr:rowOff>
    </xdr:from>
    <xdr:to>
      <xdr:col>15</xdr:col>
      <xdr:colOff>101600</xdr:colOff>
      <xdr:row>78</xdr:row>
      <xdr:rowOff>68098</xdr:rowOff>
    </xdr:to>
    <xdr:sp macro="" textlink="">
      <xdr:nvSpPr>
        <xdr:cNvPr id="197" name="楕円 196"/>
        <xdr:cNvSpPr/>
      </xdr:nvSpPr>
      <xdr:spPr>
        <a:xfrm>
          <a:off x="2857500" y="133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59225</xdr:rowOff>
    </xdr:from>
    <xdr:ext cx="599010" cy="259045"/>
    <xdr:sp macro="" textlink="">
      <xdr:nvSpPr>
        <xdr:cNvPr id="198" name="テキスト ボックス 197"/>
        <xdr:cNvSpPr txBox="1"/>
      </xdr:nvSpPr>
      <xdr:spPr>
        <a:xfrm>
          <a:off x="2608795" y="1343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104635</xdr:rowOff>
    </xdr:from>
    <xdr:to>
      <xdr:col>10</xdr:col>
      <xdr:colOff>165100</xdr:colOff>
      <xdr:row>78</xdr:row>
      <xdr:rowOff>34785</xdr:rowOff>
    </xdr:to>
    <xdr:sp macro="" textlink="">
      <xdr:nvSpPr>
        <xdr:cNvPr id="199" name="楕円 198"/>
        <xdr:cNvSpPr/>
      </xdr:nvSpPr>
      <xdr:spPr>
        <a:xfrm>
          <a:off x="1968500" y="133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25912</xdr:rowOff>
    </xdr:from>
    <xdr:ext cx="599010" cy="259045"/>
    <xdr:sp macro="" textlink="">
      <xdr:nvSpPr>
        <xdr:cNvPr id="200" name="テキスト ボックス 199"/>
        <xdr:cNvSpPr txBox="1"/>
      </xdr:nvSpPr>
      <xdr:spPr>
        <a:xfrm>
          <a:off x="1719795" y="133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28017</xdr:rowOff>
    </xdr:from>
    <xdr:to>
      <xdr:col>6</xdr:col>
      <xdr:colOff>38100</xdr:colOff>
      <xdr:row>77</xdr:row>
      <xdr:rowOff>129617</xdr:rowOff>
    </xdr:to>
    <xdr:sp macro="" textlink="">
      <xdr:nvSpPr>
        <xdr:cNvPr id="201" name="楕円 200"/>
        <xdr:cNvSpPr/>
      </xdr:nvSpPr>
      <xdr:spPr>
        <a:xfrm>
          <a:off x="1079500" y="13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120744</xdr:rowOff>
    </xdr:from>
    <xdr:ext cx="599010" cy="259045"/>
    <xdr:sp macro="" textlink="">
      <xdr:nvSpPr>
        <xdr:cNvPr id="202" name="テキスト ボックス 201"/>
        <xdr:cNvSpPr txBox="1"/>
      </xdr:nvSpPr>
      <xdr:spPr>
        <a:xfrm>
          <a:off x="830795" y="1332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144718</xdr:rowOff>
    </xdr:from>
    <xdr:to>
      <xdr:col>24</xdr:col>
      <xdr:colOff>63500</xdr:colOff>
      <xdr:row>97</xdr:row>
      <xdr:rowOff>41697</xdr:rowOff>
    </xdr:to>
    <xdr:cxnSp macro="">
      <xdr:nvCxnSpPr>
        <xdr:cNvPr id="233" name="直線コネクタ 232"/>
        <xdr:cNvCxnSpPr/>
      </xdr:nvCxnSpPr>
      <xdr:spPr>
        <a:xfrm>
          <a:off x="3797300" y="16603918"/>
          <a:ext cx="838200" cy="6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144718</xdr:rowOff>
    </xdr:from>
    <xdr:to>
      <xdr:col>19</xdr:col>
      <xdr:colOff>177800</xdr:colOff>
      <xdr:row>97</xdr:row>
      <xdr:rowOff>28404</xdr:rowOff>
    </xdr:to>
    <xdr:cxnSp macro="">
      <xdr:nvCxnSpPr>
        <xdr:cNvPr id="236" name="直線コネクタ 235"/>
        <xdr:cNvCxnSpPr/>
      </xdr:nvCxnSpPr>
      <xdr:spPr>
        <a:xfrm flipV="1">
          <a:off x="2908300" y="16603918"/>
          <a:ext cx="889000" cy="5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28404</xdr:rowOff>
    </xdr:from>
    <xdr:to>
      <xdr:col>15</xdr:col>
      <xdr:colOff>50800</xdr:colOff>
      <xdr:row>97</xdr:row>
      <xdr:rowOff>109612</xdr:rowOff>
    </xdr:to>
    <xdr:cxnSp macro="">
      <xdr:nvCxnSpPr>
        <xdr:cNvPr id="239" name="直線コネクタ 238"/>
        <xdr:cNvCxnSpPr/>
      </xdr:nvCxnSpPr>
      <xdr:spPr>
        <a:xfrm flipV="1">
          <a:off x="2019300" y="16659054"/>
          <a:ext cx="889000" cy="8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106434</xdr:rowOff>
    </xdr:from>
    <xdr:to>
      <xdr:col>10</xdr:col>
      <xdr:colOff>114300</xdr:colOff>
      <xdr:row>97</xdr:row>
      <xdr:rowOff>109612</xdr:rowOff>
    </xdr:to>
    <xdr:cxnSp macro="">
      <xdr:nvCxnSpPr>
        <xdr:cNvPr id="242" name="直線コネクタ 241"/>
        <xdr:cNvCxnSpPr/>
      </xdr:nvCxnSpPr>
      <xdr:spPr>
        <a:xfrm>
          <a:off x="1130300" y="16737084"/>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162347</xdr:rowOff>
    </xdr:from>
    <xdr:to>
      <xdr:col>24</xdr:col>
      <xdr:colOff>114300</xdr:colOff>
      <xdr:row>97</xdr:row>
      <xdr:rowOff>92497</xdr:rowOff>
    </xdr:to>
    <xdr:sp macro="" textlink="">
      <xdr:nvSpPr>
        <xdr:cNvPr id="252" name="楕円 251"/>
        <xdr:cNvSpPr/>
      </xdr:nvSpPr>
      <xdr:spPr>
        <a:xfrm>
          <a:off x="4584700" y="166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140774</xdr:rowOff>
    </xdr:from>
    <xdr:ext cx="534377" cy="259045"/>
    <xdr:sp macro="" textlink="">
      <xdr:nvSpPr>
        <xdr:cNvPr id="253" name="衛生費該当値テキスト"/>
        <xdr:cNvSpPr txBox="1"/>
      </xdr:nvSpPr>
      <xdr:spPr>
        <a:xfrm>
          <a:off x="4686300" y="1659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93918</xdr:rowOff>
    </xdr:from>
    <xdr:to>
      <xdr:col>20</xdr:col>
      <xdr:colOff>38100</xdr:colOff>
      <xdr:row>97</xdr:row>
      <xdr:rowOff>24068</xdr:rowOff>
    </xdr:to>
    <xdr:sp macro="" textlink="">
      <xdr:nvSpPr>
        <xdr:cNvPr id="254" name="楕円 253"/>
        <xdr:cNvSpPr/>
      </xdr:nvSpPr>
      <xdr:spPr>
        <a:xfrm>
          <a:off x="3746500" y="165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40595</xdr:rowOff>
    </xdr:from>
    <xdr:ext cx="534377" cy="259045"/>
    <xdr:sp macro="" textlink="">
      <xdr:nvSpPr>
        <xdr:cNvPr id="255" name="テキスト ボックス 254"/>
        <xdr:cNvSpPr txBox="1"/>
      </xdr:nvSpPr>
      <xdr:spPr>
        <a:xfrm>
          <a:off x="3530111" y="163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149054</xdr:rowOff>
    </xdr:from>
    <xdr:to>
      <xdr:col>15</xdr:col>
      <xdr:colOff>101600</xdr:colOff>
      <xdr:row>97</xdr:row>
      <xdr:rowOff>79204</xdr:rowOff>
    </xdr:to>
    <xdr:sp macro="" textlink="">
      <xdr:nvSpPr>
        <xdr:cNvPr id="256" name="楕円 255"/>
        <xdr:cNvSpPr/>
      </xdr:nvSpPr>
      <xdr:spPr>
        <a:xfrm>
          <a:off x="2857500" y="166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70331</xdr:rowOff>
    </xdr:from>
    <xdr:ext cx="534377" cy="259045"/>
    <xdr:sp macro="" textlink="">
      <xdr:nvSpPr>
        <xdr:cNvPr id="257" name="テキスト ボックス 256"/>
        <xdr:cNvSpPr txBox="1"/>
      </xdr:nvSpPr>
      <xdr:spPr>
        <a:xfrm>
          <a:off x="2641111" y="167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58812</xdr:rowOff>
    </xdr:from>
    <xdr:to>
      <xdr:col>10</xdr:col>
      <xdr:colOff>165100</xdr:colOff>
      <xdr:row>97</xdr:row>
      <xdr:rowOff>160412</xdr:rowOff>
    </xdr:to>
    <xdr:sp macro="" textlink="">
      <xdr:nvSpPr>
        <xdr:cNvPr id="258" name="楕円 257"/>
        <xdr:cNvSpPr/>
      </xdr:nvSpPr>
      <xdr:spPr>
        <a:xfrm>
          <a:off x="1968500" y="166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151539</xdr:rowOff>
    </xdr:from>
    <xdr:ext cx="534377" cy="259045"/>
    <xdr:sp macro="" textlink="">
      <xdr:nvSpPr>
        <xdr:cNvPr id="259" name="テキスト ボックス 258"/>
        <xdr:cNvSpPr txBox="1"/>
      </xdr:nvSpPr>
      <xdr:spPr>
        <a:xfrm>
          <a:off x="1752111" y="1678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55634</xdr:rowOff>
    </xdr:from>
    <xdr:to>
      <xdr:col>6</xdr:col>
      <xdr:colOff>38100</xdr:colOff>
      <xdr:row>97</xdr:row>
      <xdr:rowOff>157234</xdr:rowOff>
    </xdr:to>
    <xdr:sp macro="" textlink="">
      <xdr:nvSpPr>
        <xdr:cNvPr id="260" name="楕円 259"/>
        <xdr:cNvSpPr/>
      </xdr:nvSpPr>
      <xdr:spPr>
        <a:xfrm>
          <a:off x="1079500" y="166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148361</xdr:rowOff>
    </xdr:from>
    <xdr:ext cx="534377" cy="259045"/>
    <xdr:sp macro="" textlink="">
      <xdr:nvSpPr>
        <xdr:cNvPr id="261" name="テキスト ボックス 260"/>
        <xdr:cNvSpPr txBox="1"/>
      </xdr:nvSpPr>
      <xdr:spPr>
        <a:xfrm>
          <a:off x="863111" y="167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77651</xdr:rowOff>
    </xdr:from>
    <xdr:to>
      <xdr:col>55</xdr:col>
      <xdr:colOff>0</xdr:colOff>
      <xdr:row>39</xdr:row>
      <xdr:rowOff>77978</xdr:rowOff>
    </xdr:to>
    <xdr:cxnSp macro="">
      <xdr:nvCxnSpPr>
        <xdr:cNvPr id="292" name="直線コネクタ 291"/>
        <xdr:cNvCxnSpPr/>
      </xdr:nvCxnSpPr>
      <xdr:spPr>
        <a:xfrm flipV="1">
          <a:off x="9639300" y="676420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77325</xdr:rowOff>
    </xdr:from>
    <xdr:to>
      <xdr:col>50</xdr:col>
      <xdr:colOff>114300</xdr:colOff>
      <xdr:row>39</xdr:row>
      <xdr:rowOff>77978</xdr:rowOff>
    </xdr:to>
    <xdr:cxnSp macro="">
      <xdr:nvCxnSpPr>
        <xdr:cNvPr id="295" name="直線コネクタ 294"/>
        <xdr:cNvCxnSpPr/>
      </xdr:nvCxnSpPr>
      <xdr:spPr>
        <a:xfrm>
          <a:off x="8750300" y="676387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76509</xdr:rowOff>
    </xdr:from>
    <xdr:to>
      <xdr:col>45</xdr:col>
      <xdr:colOff>177800</xdr:colOff>
      <xdr:row>39</xdr:row>
      <xdr:rowOff>77325</xdr:rowOff>
    </xdr:to>
    <xdr:cxnSp macro="">
      <xdr:nvCxnSpPr>
        <xdr:cNvPr id="298" name="直線コネクタ 297"/>
        <xdr:cNvCxnSpPr/>
      </xdr:nvCxnSpPr>
      <xdr:spPr>
        <a:xfrm>
          <a:off x="7861300" y="6763059"/>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76509</xdr:rowOff>
    </xdr:from>
    <xdr:to>
      <xdr:col>41</xdr:col>
      <xdr:colOff>50800</xdr:colOff>
      <xdr:row>39</xdr:row>
      <xdr:rowOff>76835</xdr:rowOff>
    </xdr:to>
    <xdr:cxnSp macro="">
      <xdr:nvCxnSpPr>
        <xdr:cNvPr id="301" name="直線コネクタ 300"/>
        <xdr:cNvCxnSpPr/>
      </xdr:nvCxnSpPr>
      <xdr:spPr>
        <a:xfrm flipV="1">
          <a:off x="6972300" y="676305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26851</xdr:rowOff>
    </xdr:from>
    <xdr:to>
      <xdr:col>55</xdr:col>
      <xdr:colOff>50800</xdr:colOff>
      <xdr:row>39</xdr:row>
      <xdr:rowOff>128451</xdr:rowOff>
    </xdr:to>
    <xdr:sp macro="" textlink="">
      <xdr:nvSpPr>
        <xdr:cNvPr id="311" name="楕円 310"/>
        <xdr:cNvSpPr/>
      </xdr:nvSpPr>
      <xdr:spPr>
        <a:xfrm>
          <a:off x="104267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113228</xdr:rowOff>
    </xdr:from>
    <xdr:ext cx="378565" cy="259045"/>
    <xdr:sp macro="" textlink="">
      <xdr:nvSpPr>
        <xdr:cNvPr id="312" name="労働費該当値テキスト"/>
        <xdr:cNvSpPr txBox="1"/>
      </xdr:nvSpPr>
      <xdr:spPr>
        <a:xfrm>
          <a:off x="10528300" y="6628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27178</xdr:rowOff>
    </xdr:from>
    <xdr:to>
      <xdr:col>50</xdr:col>
      <xdr:colOff>165100</xdr:colOff>
      <xdr:row>39</xdr:row>
      <xdr:rowOff>128778</xdr:rowOff>
    </xdr:to>
    <xdr:sp macro="" textlink="">
      <xdr:nvSpPr>
        <xdr:cNvPr id="313" name="楕円 312"/>
        <xdr:cNvSpPr/>
      </xdr:nvSpPr>
      <xdr:spPr>
        <a:xfrm>
          <a:off x="9588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119905</xdr:rowOff>
    </xdr:from>
    <xdr:ext cx="378565" cy="259045"/>
    <xdr:sp macro="" textlink="">
      <xdr:nvSpPr>
        <xdr:cNvPr id="314" name="テキスト ボックス 313"/>
        <xdr:cNvSpPr txBox="1"/>
      </xdr:nvSpPr>
      <xdr:spPr>
        <a:xfrm>
          <a:off x="9450017" y="680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26525</xdr:rowOff>
    </xdr:from>
    <xdr:to>
      <xdr:col>46</xdr:col>
      <xdr:colOff>38100</xdr:colOff>
      <xdr:row>39</xdr:row>
      <xdr:rowOff>128125</xdr:rowOff>
    </xdr:to>
    <xdr:sp macro="" textlink="">
      <xdr:nvSpPr>
        <xdr:cNvPr id="315" name="楕円 314"/>
        <xdr:cNvSpPr/>
      </xdr:nvSpPr>
      <xdr:spPr>
        <a:xfrm>
          <a:off x="8699500" y="6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119252</xdr:rowOff>
    </xdr:from>
    <xdr:ext cx="378565" cy="259045"/>
    <xdr:sp macro="" textlink="">
      <xdr:nvSpPr>
        <xdr:cNvPr id="316" name="テキスト ボックス 315"/>
        <xdr:cNvSpPr txBox="1"/>
      </xdr:nvSpPr>
      <xdr:spPr>
        <a:xfrm>
          <a:off x="8561017" y="680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25709</xdr:rowOff>
    </xdr:from>
    <xdr:to>
      <xdr:col>41</xdr:col>
      <xdr:colOff>101600</xdr:colOff>
      <xdr:row>39</xdr:row>
      <xdr:rowOff>127309</xdr:rowOff>
    </xdr:to>
    <xdr:sp macro="" textlink="">
      <xdr:nvSpPr>
        <xdr:cNvPr id="317" name="楕円 316"/>
        <xdr:cNvSpPr/>
      </xdr:nvSpPr>
      <xdr:spPr>
        <a:xfrm>
          <a:off x="7810500" y="6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118436</xdr:rowOff>
    </xdr:from>
    <xdr:ext cx="378565" cy="259045"/>
    <xdr:sp macro="" textlink="">
      <xdr:nvSpPr>
        <xdr:cNvPr id="318" name="テキスト ボックス 317"/>
        <xdr:cNvSpPr txBox="1"/>
      </xdr:nvSpPr>
      <xdr:spPr>
        <a:xfrm>
          <a:off x="7672017" y="6804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26035</xdr:rowOff>
    </xdr:from>
    <xdr:to>
      <xdr:col>36</xdr:col>
      <xdr:colOff>165100</xdr:colOff>
      <xdr:row>39</xdr:row>
      <xdr:rowOff>127635</xdr:rowOff>
    </xdr:to>
    <xdr:sp macro="" textlink="">
      <xdr:nvSpPr>
        <xdr:cNvPr id="319" name="楕円 318"/>
        <xdr:cNvSpPr/>
      </xdr:nvSpPr>
      <xdr:spPr>
        <a:xfrm>
          <a:off x="6921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118762</xdr:rowOff>
    </xdr:from>
    <xdr:ext cx="378565" cy="259045"/>
    <xdr:sp macro="" textlink="">
      <xdr:nvSpPr>
        <xdr:cNvPr id="320" name="テキスト ボックス 319"/>
        <xdr:cNvSpPr txBox="1"/>
      </xdr:nvSpPr>
      <xdr:spPr>
        <a:xfrm>
          <a:off x="6783017" y="680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83445</xdr:rowOff>
    </xdr:from>
    <xdr:to>
      <xdr:col>55</xdr:col>
      <xdr:colOff>0</xdr:colOff>
      <xdr:row>57</xdr:row>
      <xdr:rowOff>54966</xdr:rowOff>
    </xdr:to>
    <xdr:cxnSp macro="">
      <xdr:nvCxnSpPr>
        <xdr:cNvPr id="349" name="直線コネクタ 348"/>
        <xdr:cNvCxnSpPr/>
      </xdr:nvCxnSpPr>
      <xdr:spPr>
        <a:xfrm flipV="1">
          <a:off x="9639300" y="9513195"/>
          <a:ext cx="838200" cy="3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160483</xdr:rowOff>
    </xdr:from>
    <xdr:to>
      <xdr:col>50</xdr:col>
      <xdr:colOff>114300</xdr:colOff>
      <xdr:row>57</xdr:row>
      <xdr:rowOff>54966</xdr:rowOff>
    </xdr:to>
    <xdr:cxnSp macro="">
      <xdr:nvCxnSpPr>
        <xdr:cNvPr id="352" name="直線コネクタ 351"/>
        <xdr:cNvCxnSpPr/>
      </xdr:nvCxnSpPr>
      <xdr:spPr>
        <a:xfrm>
          <a:off x="8750300" y="9761683"/>
          <a:ext cx="889000" cy="6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160483</xdr:rowOff>
    </xdr:from>
    <xdr:to>
      <xdr:col>45</xdr:col>
      <xdr:colOff>177800</xdr:colOff>
      <xdr:row>57</xdr:row>
      <xdr:rowOff>39421</xdr:rowOff>
    </xdr:to>
    <xdr:cxnSp macro="">
      <xdr:nvCxnSpPr>
        <xdr:cNvPr id="355" name="直線コネクタ 354"/>
        <xdr:cNvCxnSpPr/>
      </xdr:nvCxnSpPr>
      <xdr:spPr>
        <a:xfrm flipV="1">
          <a:off x="7861300" y="9761683"/>
          <a:ext cx="8890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22428</xdr:rowOff>
    </xdr:from>
    <xdr:to>
      <xdr:col>41</xdr:col>
      <xdr:colOff>50800</xdr:colOff>
      <xdr:row>57</xdr:row>
      <xdr:rowOff>39421</xdr:rowOff>
    </xdr:to>
    <xdr:cxnSp macro="">
      <xdr:nvCxnSpPr>
        <xdr:cNvPr id="358" name="直線コネクタ 357"/>
        <xdr:cNvCxnSpPr/>
      </xdr:nvCxnSpPr>
      <xdr:spPr>
        <a:xfrm>
          <a:off x="6972300" y="9795078"/>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32645</xdr:rowOff>
    </xdr:from>
    <xdr:to>
      <xdr:col>55</xdr:col>
      <xdr:colOff>50800</xdr:colOff>
      <xdr:row>55</xdr:row>
      <xdr:rowOff>134245</xdr:rowOff>
    </xdr:to>
    <xdr:sp macro="" textlink="">
      <xdr:nvSpPr>
        <xdr:cNvPr id="368" name="楕円 367"/>
        <xdr:cNvSpPr/>
      </xdr:nvSpPr>
      <xdr:spPr>
        <a:xfrm>
          <a:off x="10426700" y="9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55522</xdr:rowOff>
    </xdr:from>
    <xdr:ext cx="534377" cy="259045"/>
    <xdr:sp macro="" textlink="">
      <xdr:nvSpPr>
        <xdr:cNvPr id="369" name="農林水産業費該当値テキスト"/>
        <xdr:cNvSpPr txBox="1"/>
      </xdr:nvSpPr>
      <xdr:spPr>
        <a:xfrm>
          <a:off x="10528300" y="93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4166</xdr:rowOff>
    </xdr:from>
    <xdr:to>
      <xdr:col>50</xdr:col>
      <xdr:colOff>165100</xdr:colOff>
      <xdr:row>57</xdr:row>
      <xdr:rowOff>105766</xdr:rowOff>
    </xdr:to>
    <xdr:sp macro="" textlink="">
      <xdr:nvSpPr>
        <xdr:cNvPr id="370" name="楕円 369"/>
        <xdr:cNvSpPr/>
      </xdr:nvSpPr>
      <xdr:spPr>
        <a:xfrm>
          <a:off x="9588500" y="9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96893</xdr:rowOff>
    </xdr:from>
    <xdr:ext cx="534377" cy="259045"/>
    <xdr:sp macro="" textlink="">
      <xdr:nvSpPr>
        <xdr:cNvPr id="371" name="テキスト ボックス 370"/>
        <xdr:cNvSpPr txBox="1"/>
      </xdr:nvSpPr>
      <xdr:spPr>
        <a:xfrm>
          <a:off x="9372111" y="98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109683</xdr:rowOff>
    </xdr:from>
    <xdr:to>
      <xdr:col>46</xdr:col>
      <xdr:colOff>38100</xdr:colOff>
      <xdr:row>57</xdr:row>
      <xdr:rowOff>39833</xdr:rowOff>
    </xdr:to>
    <xdr:sp macro="" textlink="">
      <xdr:nvSpPr>
        <xdr:cNvPr id="372" name="楕円 371"/>
        <xdr:cNvSpPr/>
      </xdr:nvSpPr>
      <xdr:spPr>
        <a:xfrm>
          <a:off x="8699500" y="97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30960</xdr:rowOff>
    </xdr:from>
    <xdr:ext cx="534377" cy="259045"/>
    <xdr:sp macro="" textlink="">
      <xdr:nvSpPr>
        <xdr:cNvPr id="373" name="テキスト ボックス 372"/>
        <xdr:cNvSpPr txBox="1"/>
      </xdr:nvSpPr>
      <xdr:spPr>
        <a:xfrm>
          <a:off x="8483111" y="980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160071</xdr:rowOff>
    </xdr:from>
    <xdr:to>
      <xdr:col>41</xdr:col>
      <xdr:colOff>101600</xdr:colOff>
      <xdr:row>57</xdr:row>
      <xdr:rowOff>90221</xdr:rowOff>
    </xdr:to>
    <xdr:sp macro="" textlink="">
      <xdr:nvSpPr>
        <xdr:cNvPr id="374" name="楕円 373"/>
        <xdr:cNvSpPr/>
      </xdr:nvSpPr>
      <xdr:spPr>
        <a:xfrm>
          <a:off x="7810500" y="97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81348</xdr:rowOff>
    </xdr:from>
    <xdr:ext cx="534377" cy="259045"/>
    <xdr:sp macro="" textlink="">
      <xdr:nvSpPr>
        <xdr:cNvPr id="375" name="テキスト ボックス 374"/>
        <xdr:cNvSpPr txBox="1"/>
      </xdr:nvSpPr>
      <xdr:spPr>
        <a:xfrm>
          <a:off x="7594111" y="98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143078</xdr:rowOff>
    </xdr:from>
    <xdr:to>
      <xdr:col>36</xdr:col>
      <xdr:colOff>165100</xdr:colOff>
      <xdr:row>57</xdr:row>
      <xdr:rowOff>73228</xdr:rowOff>
    </xdr:to>
    <xdr:sp macro="" textlink="">
      <xdr:nvSpPr>
        <xdr:cNvPr id="376" name="楕円 375"/>
        <xdr:cNvSpPr/>
      </xdr:nvSpPr>
      <xdr:spPr>
        <a:xfrm>
          <a:off x="6921500" y="9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64355</xdr:rowOff>
    </xdr:from>
    <xdr:ext cx="534377" cy="259045"/>
    <xdr:sp macro="" textlink="">
      <xdr:nvSpPr>
        <xdr:cNvPr id="377" name="テキスト ボックス 376"/>
        <xdr:cNvSpPr txBox="1"/>
      </xdr:nvSpPr>
      <xdr:spPr>
        <a:xfrm>
          <a:off x="6705111" y="98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52032</xdr:rowOff>
    </xdr:from>
    <xdr:to>
      <xdr:col>55</xdr:col>
      <xdr:colOff>0</xdr:colOff>
      <xdr:row>78</xdr:row>
      <xdr:rowOff>34868</xdr:rowOff>
    </xdr:to>
    <xdr:cxnSp macro="">
      <xdr:nvCxnSpPr>
        <xdr:cNvPr id="406" name="直線コネクタ 405"/>
        <xdr:cNvCxnSpPr/>
      </xdr:nvCxnSpPr>
      <xdr:spPr>
        <a:xfrm flipV="1">
          <a:off x="9639300" y="13253682"/>
          <a:ext cx="838200" cy="15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34868</xdr:rowOff>
    </xdr:from>
    <xdr:to>
      <xdr:col>50</xdr:col>
      <xdr:colOff>114300</xdr:colOff>
      <xdr:row>78</xdr:row>
      <xdr:rowOff>46013</xdr:rowOff>
    </xdr:to>
    <xdr:cxnSp macro="">
      <xdr:nvCxnSpPr>
        <xdr:cNvPr id="409" name="直線コネクタ 408"/>
        <xdr:cNvCxnSpPr/>
      </xdr:nvCxnSpPr>
      <xdr:spPr>
        <a:xfrm flipV="1">
          <a:off x="8750300" y="13407968"/>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13684</xdr:rowOff>
    </xdr:from>
    <xdr:to>
      <xdr:col>45</xdr:col>
      <xdr:colOff>177800</xdr:colOff>
      <xdr:row>78</xdr:row>
      <xdr:rowOff>46013</xdr:rowOff>
    </xdr:to>
    <xdr:cxnSp macro="">
      <xdr:nvCxnSpPr>
        <xdr:cNvPr id="412" name="直線コネクタ 411"/>
        <xdr:cNvCxnSpPr/>
      </xdr:nvCxnSpPr>
      <xdr:spPr>
        <a:xfrm>
          <a:off x="7861300" y="13386784"/>
          <a:ext cx="889000" cy="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4978</xdr:rowOff>
    </xdr:from>
    <xdr:to>
      <xdr:col>41</xdr:col>
      <xdr:colOff>50800</xdr:colOff>
      <xdr:row>78</xdr:row>
      <xdr:rowOff>13684</xdr:rowOff>
    </xdr:to>
    <xdr:cxnSp macro="">
      <xdr:nvCxnSpPr>
        <xdr:cNvPr id="415" name="直線コネクタ 414"/>
        <xdr:cNvCxnSpPr/>
      </xdr:nvCxnSpPr>
      <xdr:spPr>
        <a:xfrm>
          <a:off x="6972300" y="13378078"/>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1232</xdr:rowOff>
    </xdr:from>
    <xdr:to>
      <xdr:col>55</xdr:col>
      <xdr:colOff>50800</xdr:colOff>
      <xdr:row>77</xdr:row>
      <xdr:rowOff>102832</xdr:rowOff>
    </xdr:to>
    <xdr:sp macro="" textlink="">
      <xdr:nvSpPr>
        <xdr:cNvPr id="425" name="楕円 424"/>
        <xdr:cNvSpPr/>
      </xdr:nvSpPr>
      <xdr:spPr>
        <a:xfrm>
          <a:off x="10426700" y="132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151109</xdr:rowOff>
    </xdr:from>
    <xdr:ext cx="534377" cy="259045"/>
    <xdr:sp macro="" textlink="">
      <xdr:nvSpPr>
        <xdr:cNvPr id="426" name="商工費該当値テキスト"/>
        <xdr:cNvSpPr txBox="1"/>
      </xdr:nvSpPr>
      <xdr:spPr>
        <a:xfrm>
          <a:off x="10528300" y="131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155518</xdr:rowOff>
    </xdr:from>
    <xdr:to>
      <xdr:col>50</xdr:col>
      <xdr:colOff>165100</xdr:colOff>
      <xdr:row>78</xdr:row>
      <xdr:rowOff>85668</xdr:rowOff>
    </xdr:to>
    <xdr:sp macro="" textlink="">
      <xdr:nvSpPr>
        <xdr:cNvPr id="427" name="楕円 426"/>
        <xdr:cNvSpPr/>
      </xdr:nvSpPr>
      <xdr:spPr>
        <a:xfrm>
          <a:off x="9588500" y="133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76795</xdr:rowOff>
    </xdr:from>
    <xdr:ext cx="469744" cy="259045"/>
    <xdr:sp macro="" textlink="">
      <xdr:nvSpPr>
        <xdr:cNvPr id="428" name="テキスト ボックス 427"/>
        <xdr:cNvSpPr txBox="1"/>
      </xdr:nvSpPr>
      <xdr:spPr>
        <a:xfrm>
          <a:off x="9404428" y="1344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166663</xdr:rowOff>
    </xdr:from>
    <xdr:to>
      <xdr:col>46</xdr:col>
      <xdr:colOff>38100</xdr:colOff>
      <xdr:row>78</xdr:row>
      <xdr:rowOff>96813</xdr:rowOff>
    </xdr:to>
    <xdr:sp macro="" textlink="">
      <xdr:nvSpPr>
        <xdr:cNvPr id="429" name="楕円 428"/>
        <xdr:cNvSpPr/>
      </xdr:nvSpPr>
      <xdr:spPr>
        <a:xfrm>
          <a:off x="8699500" y="133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87940</xdr:rowOff>
    </xdr:from>
    <xdr:ext cx="469744" cy="259045"/>
    <xdr:sp macro="" textlink="">
      <xdr:nvSpPr>
        <xdr:cNvPr id="430" name="テキスト ボックス 429"/>
        <xdr:cNvSpPr txBox="1"/>
      </xdr:nvSpPr>
      <xdr:spPr>
        <a:xfrm>
          <a:off x="8515428" y="134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134334</xdr:rowOff>
    </xdr:from>
    <xdr:to>
      <xdr:col>41</xdr:col>
      <xdr:colOff>101600</xdr:colOff>
      <xdr:row>78</xdr:row>
      <xdr:rowOff>64484</xdr:rowOff>
    </xdr:to>
    <xdr:sp macro="" textlink="">
      <xdr:nvSpPr>
        <xdr:cNvPr id="431" name="楕円 430"/>
        <xdr:cNvSpPr/>
      </xdr:nvSpPr>
      <xdr:spPr>
        <a:xfrm>
          <a:off x="7810500" y="133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55611</xdr:rowOff>
    </xdr:from>
    <xdr:ext cx="534377" cy="259045"/>
    <xdr:sp macro="" textlink="">
      <xdr:nvSpPr>
        <xdr:cNvPr id="432" name="テキスト ボックス 431"/>
        <xdr:cNvSpPr txBox="1"/>
      </xdr:nvSpPr>
      <xdr:spPr>
        <a:xfrm>
          <a:off x="7594111" y="134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125628</xdr:rowOff>
    </xdr:from>
    <xdr:to>
      <xdr:col>36</xdr:col>
      <xdr:colOff>165100</xdr:colOff>
      <xdr:row>78</xdr:row>
      <xdr:rowOff>55778</xdr:rowOff>
    </xdr:to>
    <xdr:sp macro="" textlink="">
      <xdr:nvSpPr>
        <xdr:cNvPr id="433" name="楕円 432"/>
        <xdr:cNvSpPr/>
      </xdr:nvSpPr>
      <xdr:spPr>
        <a:xfrm>
          <a:off x="6921500" y="133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46905</xdr:rowOff>
    </xdr:from>
    <xdr:ext cx="534377" cy="259045"/>
    <xdr:sp macro="" textlink="">
      <xdr:nvSpPr>
        <xdr:cNvPr id="434" name="テキスト ボックス 433"/>
        <xdr:cNvSpPr txBox="1"/>
      </xdr:nvSpPr>
      <xdr:spPr>
        <a:xfrm>
          <a:off x="6705111" y="1342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27017</xdr:rowOff>
    </xdr:from>
    <xdr:to>
      <xdr:col>55</xdr:col>
      <xdr:colOff>0</xdr:colOff>
      <xdr:row>98</xdr:row>
      <xdr:rowOff>90633</xdr:rowOff>
    </xdr:to>
    <xdr:cxnSp macro="">
      <xdr:nvCxnSpPr>
        <xdr:cNvPr id="466" name="直線コネクタ 465"/>
        <xdr:cNvCxnSpPr/>
      </xdr:nvCxnSpPr>
      <xdr:spPr>
        <a:xfrm>
          <a:off x="9639300" y="16829117"/>
          <a:ext cx="838200" cy="6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112823</xdr:rowOff>
    </xdr:from>
    <xdr:to>
      <xdr:col>50</xdr:col>
      <xdr:colOff>114300</xdr:colOff>
      <xdr:row>98</xdr:row>
      <xdr:rowOff>27017</xdr:rowOff>
    </xdr:to>
    <xdr:cxnSp macro="">
      <xdr:nvCxnSpPr>
        <xdr:cNvPr id="469" name="直線コネクタ 468"/>
        <xdr:cNvCxnSpPr/>
      </xdr:nvCxnSpPr>
      <xdr:spPr>
        <a:xfrm>
          <a:off x="8750300" y="16572023"/>
          <a:ext cx="889000" cy="2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112823</xdr:rowOff>
    </xdr:from>
    <xdr:to>
      <xdr:col>45</xdr:col>
      <xdr:colOff>177800</xdr:colOff>
      <xdr:row>97</xdr:row>
      <xdr:rowOff>108610</xdr:rowOff>
    </xdr:to>
    <xdr:cxnSp macro="">
      <xdr:nvCxnSpPr>
        <xdr:cNvPr id="472" name="直線コネクタ 471"/>
        <xdr:cNvCxnSpPr/>
      </xdr:nvCxnSpPr>
      <xdr:spPr>
        <a:xfrm flipV="1">
          <a:off x="7861300" y="16572023"/>
          <a:ext cx="889000" cy="1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94013</xdr:rowOff>
    </xdr:from>
    <xdr:to>
      <xdr:col>41</xdr:col>
      <xdr:colOff>50800</xdr:colOff>
      <xdr:row>97</xdr:row>
      <xdr:rowOff>108610</xdr:rowOff>
    </xdr:to>
    <xdr:cxnSp macro="">
      <xdr:nvCxnSpPr>
        <xdr:cNvPr id="475" name="直線コネクタ 474"/>
        <xdr:cNvCxnSpPr/>
      </xdr:nvCxnSpPr>
      <xdr:spPr>
        <a:xfrm>
          <a:off x="6972300" y="16381763"/>
          <a:ext cx="889000" cy="3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39833</xdr:rowOff>
    </xdr:from>
    <xdr:to>
      <xdr:col>55</xdr:col>
      <xdr:colOff>50800</xdr:colOff>
      <xdr:row>98</xdr:row>
      <xdr:rowOff>141433</xdr:rowOff>
    </xdr:to>
    <xdr:sp macro="" textlink="">
      <xdr:nvSpPr>
        <xdr:cNvPr id="485" name="楕円 484"/>
        <xdr:cNvSpPr/>
      </xdr:nvSpPr>
      <xdr:spPr>
        <a:xfrm>
          <a:off x="10426700" y="168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18260</xdr:rowOff>
    </xdr:from>
    <xdr:ext cx="534377" cy="259045"/>
    <xdr:sp macro="" textlink="">
      <xdr:nvSpPr>
        <xdr:cNvPr id="486" name="土木費該当値テキスト"/>
        <xdr:cNvSpPr txBox="1"/>
      </xdr:nvSpPr>
      <xdr:spPr>
        <a:xfrm>
          <a:off x="10528300" y="168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147667</xdr:rowOff>
    </xdr:from>
    <xdr:to>
      <xdr:col>50</xdr:col>
      <xdr:colOff>165100</xdr:colOff>
      <xdr:row>98</xdr:row>
      <xdr:rowOff>77817</xdr:rowOff>
    </xdr:to>
    <xdr:sp macro="" textlink="">
      <xdr:nvSpPr>
        <xdr:cNvPr id="487" name="楕円 486"/>
        <xdr:cNvSpPr/>
      </xdr:nvSpPr>
      <xdr:spPr>
        <a:xfrm>
          <a:off x="9588500" y="167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68944</xdr:rowOff>
    </xdr:from>
    <xdr:ext cx="534377" cy="259045"/>
    <xdr:sp macro="" textlink="">
      <xdr:nvSpPr>
        <xdr:cNvPr id="488" name="テキスト ボックス 487"/>
        <xdr:cNvSpPr txBox="1"/>
      </xdr:nvSpPr>
      <xdr:spPr>
        <a:xfrm>
          <a:off x="9372111" y="168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62023</xdr:rowOff>
    </xdr:from>
    <xdr:to>
      <xdr:col>46</xdr:col>
      <xdr:colOff>38100</xdr:colOff>
      <xdr:row>96</xdr:row>
      <xdr:rowOff>163623</xdr:rowOff>
    </xdr:to>
    <xdr:sp macro="" textlink="">
      <xdr:nvSpPr>
        <xdr:cNvPr id="489" name="楕円 488"/>
        <xdr:cNvSpPr/>
      </xdr:nvSpPr>
      <xdr:spPr>
        <a:xfrm>
          <a:off x="8699500" y="165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8700</xdr:rowOff>
    </xdr:from>
    <xdr:ext cx="534377" cy="259045"/>
    <xdr:sp macro="" textlink="">
      <xdr:nvSpPr>
        <xdr:cNvPr id="490" name="テキスト ボックス 489"/>
        <xdr:cNvSpPr txBox="1"/>
      </xdr:nvSpPr>
      <xdr:spPr>
        <a:xfrm>
          <a:off x="8483111" y="162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57810</xdr:rowOff>
    </xdr:from>
    <xdr:to>
      <xdr:col>41</xdr:col>
      <xdr:colOff>101600</xdr:colOff>
      <xdr:row>97</xdr:row>
      <xdr:rowOff>159410</xdr:rowOff>
    </xdr:to>
    <xdr:sp macro="" textlink="">
      <xdr:nvSpPr>
        <xdr:cNvPr id="491" name="楕円 490"/>
        <xdr:cNvSpPr/>
      </xdr:nvSpPr>
      <xdr:spPr>
        <a:xfrm>
          <a:off x="7810500" y="166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150537</xdr:rowOff>
    </xdr:from>
    <xdr:ext cx="534377" cy="259045"/>
    <xdr:sp macro="" textlink="">
      <xdr:nvSpPr>
        <xdr:cNvPr id="492" name="テキスト ボックス 491"/>
        <xdr:cNvSpPr txBox="1"/>
      </xdr:nvSpPr>
      <xdr:spPr>
        <a:xfrm>
          <a:off x="7594111" y="167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43213</xdr:rowOff>
    </xdr:from>
    <xdr:to>
      <xdr:col>36</xdr:col>
      <xdr:colOff>165100</xdr:colOff>
      <xdr:row>95</xdr:row>
      <xdr:rowOff>144813</xdr:rowOff>
    </xdr:to>
    <xdr:sp macro="" textlink="">
      <xdr:nvSpPr>
        <xdr:cNvPr id="493" name="楕円 492"/>
        <xdr:cNvSpPr/>
      </xdr:nvSpPr>
      <xdr:spPr>
        <a:xfrm>
          <a:off x="6921500" y="163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161340</xdr:rowOff>
    </xdr:from>
    <xdr:ext cx="534377" cy="259045"/>
    <xdr:sp macro="" textlink="">
      <xdr:nvSpPr>
        <xdr:cNvPr id="494" name="テキスト ボックス 493"/>
        <xdr:cNvSpPr txBox="1"/>
      </xdr:nvSpPr>
      <xdr:spPr>
        <a:xfrm>
          <a:off x="6705111" y="1610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113845</xdr:rowOff>
    </xdr:from>
    <xdr:to>
      <xdr:col>85</xdr:col>
      <xdr:colOff>127000</xdr:colOff>
      <xdr:row>36</xdr:row>
      <xdr:rowOff>16508</xdr:rowOff>
    </xdr:to>
    <xdr:cxnSp macro="">
      <xdr:nvCxnSpPr>
        <xdr:cNvPr id="521" name="直線コネクタ 520"/>
        <xdr:cNvCxnSpPr/>
      </xdr:nvCxnSpPr>
      <xdr:spPr>
        <a:xfrm flipV="1">
          <a:off x="15481300" y="6114595"/>
          <a:ext cx="8382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16508</xdr:rowOff>
    </xdr:from>
    <xdr:to>
      <xdr:col>81</xdr:col>
      <xdr:colOff>50800</xdr:colOff>
      <xdr:row>36</xdr:row>
      <xdr:rowOff>27229</xdr:rowOff>
    </xdr:to>
    <xdr:cxnSp macro="">
      <xdr:nvCxnSpPr>
        <xdr:cNvPr id="524" name="直線コネクタ 523"/>
        <xdr:cNvCxnSpPr/>
      </xdr:nvCxnSpPr>
      <xdr:spPr>
        <a:xfrm flipV="1">
          <a:off x="14592300" y="6188708"/>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28989</xdr:rowOff>
    </xdr:from>
    <xdr:to>
      <xdr:col>76</xdr:col>
      <xdr:colOff>114300</xdr:colOff>
      <xdr:row>36</xdr:row>
      <xdr:rowOff>27229</xdr:rowOff>
    </xdr:to>
    <xdr:cxnSp macro="">
      <xdr:nvCxnSpPr>
        <xdr:cNvPr id="527" name="直線コネクタ 526"/>
        <xdr:cNvCxnSpPr/>
      </xdr:nvCxnSpPr>
      <xdr:spPr>
        <a:xfrm>
          <a:off x="13703300" y="5858289"/>
          <a:ext cx="889000" cy="34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28989</xdr:rowOff>
    </xdr:from>
    <xdr:to>
      <xdr:col>71</xdr:col>
      <xdr:colOff>177800</xdr:colOff>
      <xdr:row>36</xdr:row>
      <xdr:rowOff>39025</xdr:rowOff>
    </xdr:to>
    <xdr:cxnSp macro="">
      <xdr:nvCxnSpPr>
        <xdr:cNvPr id="530" name="直線コネクタ 529"/>
        <xdr:cNvCxnSpPr/>
      </xdr:nvCxnSpPr>
      <xdr:spPr>
        <a:xfrm flipV="1">
          <a:off x="12814300" y="5858289"/>
          <a:ext cx="889000" cy="3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63045</xdr:rowOff>
    </xdr:from>
    <xdr:to>
      <xdr:col>85</xdr:col>
      <xdr:colOff>177800</xdr:colOff>
      <xdr:row>35</xdr:row>
      <xdr:rowOff>164645</xdr:rowOff>
    </xdr:to>
    <xdr:sp macro="" textlink="">
      <xdr:nvSpPr>
        <xdr:cNvPr id="540" name="楕円 539"/>
        <xdr:cNvSpPr/>
      </xdr:nvSpPr>
      <xdr:spPr>
        <a:xfrm>
          <a:off x="16268700" y="60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85922</xdr:rowOff>
    </xdr:from>
    <xdr:ext cx="534377" cy="259045"/>
    <xdr:sp macro="" textlink="">
      <xdr:nvSpPr>
        <xdr:cNvPr id="541" name="消防費該当値テキスト"/>
        <xdr:cNvSpPr txBox="1"/>
      </xdr:nvSpPr>
      <xdr:spPr>
        <a:xfrm>
          <a:off x="16370300" y="59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137158</xdr:rowOff>
    </xdr:from>
    <xdr:to>
      <xdr:col>81</xdr:col>
      <xdr:colOff>101600</xdr:colOff>
      <xdr:row>36</xdr:row>
      <xdr:rowOff>67308</xdr:rowOff>
    </xdr:to>
    <xdr:sp macro="" textlink="">
      <xdr:nvSpPr>
        <xdr:cNvPr id="542" name="楕円 541"/>
        <xdr:cNvSpPr/>
      </xdr:nvSpPr>
      <xdr:spPr>
        <a:xfrm>
          <a:off x="15430500" y="61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83835</xdr:rowOff>
    </xdr:from>
    <xdr:ext cx="534377" cy="259045"/>
    <xdr:sp macro="" textlink="">
      <xdr:nvSpPr>
        <xdr:cNvPr id="543" name="テキスト ボックス 542"/>
        <xdr:cNvSpPr txBox="1"/>
      </xdr:nvSpPr>
      <xdr:spPr>
        <a:xfrm>
          <a:off x="15214111" y="59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147879</xdr:rowOff>
    </xdr:from>
    <xdr:to>
      <xdr:col>76</xdr:col>
      <xdr:colOff>165100</xdr:colOff>
      <xdr:row>36</xdr:row>
      <xdr:rowOff>78029</xdr:rowOff>
    </xdr:to>
    <xdr:sp macro="" textlink="">
      <xdr:nvSpPr>
        <xdr:cNvPr id="544" name="楕円 543"/>
        <xdr:cNvSpPr/>
      </xdr:nvSpPr>
      <xdr:spPr>
        <a:xfrm>
          <a:off x="14541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94556</xdr:rowOff>
    </xdr:from>
    <xdr:ext cx="534377" cy="259045"/>
    <xdr:sp macro="" textlink="">
      <xdr:nvSpPr>
        <xdr:cNvPr id="545" name="テキスト ボックス 544"/>
        <xdr:cNvSpPr txBox="1"/>
      </xdr:nvSpPr>
      <xdr:spPr>
        <a:xfrm>
          <a:off x="14325111" y="59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149639</xdr:rowOff>
    </xdr:from>
    <xdr:to>
      <xdr:col>72</xdr:col>
      <xdr:colOff>38100</xdr:colOff>
      <xdr:row>34</xdr:row>
      <xdr:rowOff>79789</xdr:rowOff>
    </xdr:to>
    <xdr:sp macro="" textlink="">
      <xdr:nvSpPr>
        <xdr:cNvPr id="546" name="楕円 545"/>
        <xdr:cNvSpPr/>
      </xdr:nvSpPr>
      <xdr:spPr>
        <a:xfrm>
          <a:off x="13652500" y="58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96316</xdr:rowOff>
    </xdr:from>
    <xdr:ext cx="534377" cy="259045"/>
    <xdr:sp macro="" textlink="">
      <xdr:nvSpPr>
        <xdr:cNvPr id="547" name="テキスト ボックス 546"/>
        <xdr:cNvSpPr txBox="1"/>
      </xdr:nvSpPr>
      <xdr:spPr>
        <a:xfrm>
          <a:off x="13436111" y="558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159675</xdr:rowOff>
    </xdr:from>
    <xdr:to>
      <xdr:col>67</xdr:col>
      <xdr:colOff>101600</xdr:colOff>
      <xdr:row>36</xdr:row>
      <xdr:rowOff>89825</xdr:rowOff>
    </xdr:to>
    <xdr:sp macro="" textlink="">
      <xdr:nvSpPr>
        <xdr:cNvPr id="548" name="楕円 547"/>
        <xdr:cNvSpPr/>
      </xdr:nvSpPr>
      <xdr:spPr>
        <a:xfrm>
          <a:off x="12763500" y="61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106352</xdr:rowOff>
    </xdr:from>
    <xdr:ext cx="534377" cy="259045"/>
    <xdr:sp macro="" textlink="">
      <xdr:nvSpPr>
        <xdr:cNvPr id="549" name="テキスト ボックス 548"/>
        <xdr:cNvSpPr txBox="1"/>
      </xdr:nvSpPr>
      <xdr:spPr>
        <a:xfrm>
          <a:off x="12547111" y="59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10313</xdr:rowOff>
    </xdr:from>
    <xdr:to>
      <xdr:col>85</xdr:col>
      <xdr:colOff>127000</xdr:colOff>
      <xdr:row>57</xdr:row>
      <xdr:rowOff>65111</xdr:rowOff>
    </xdr:to>
    <xdr:cxnSp macro="">
      <xdr:nvCxnSpPr>
        <xdr:cNvPr id="581" name="直線コネクタ 580"/>
        <xdr:cNvCxnSpPr/>
      </xdr:nvCxnSpPr>
      <xdr:spPr>
        <a:xfrm flipV="1">
          <a:off x="15481300" y="9782963"/>
          <a:ext cx="83820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139080</xdr:rowOff>
    </xdr:from>
    <xdr:to>
      <xdr:col>81</xdr:col>
      <xdr:colOff>50800</xdr:colOff>
      <xdr:row>57</xdr:row>
      <xdr:rowOff>65111</xdr:rowOff>
    </xdr:to>
    <xdr:cxnSp macro="">
      <xdr:nvCxnSpPr>
        <xdr:cNvPr id="584" name="直線コネクタ 583"/>
        <xdr:cNvCxnSpPr/>
      </xdr:nvCxnSpPr>
      <xdr:spPr>
        <a:xfrm>
          <a:off x="14592300" y="9225930"/>
          <a:ext cx="889000" cy="6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139080</xdr:rowOff>
    </xdr:from>
    <xdr:to>
      <xdr:col>76</xdr:col>
      <xdr:colOff>114300</xdr:colOff>
      <xdr:row>56</xdr:row>
      <xdr:rowOff>76753</xdr:rowOff>
    </xdr:to>
    <xdr:cxnSp macro="">
      <xdr:nvCxnSpPr>
        <xdr:cNvPr id="587" name="直線コネクタ 586"/>
        <xdr:cNvCxnSpPr/>
      </xdr:nvCxnSpPr>
      <xdr:spPr>
        <a:xfrm flipV="1">
          <a:off x="13703300" y="9225930"/>
          <a:ext cx="889000" cy="4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76753</xdr:rowOff>
    </xdr:from>
    <xdr:to>
      <xdr:col>71</xdr:col>
      <xdr:colOff>177800</xdr:colOff>
      <xdr:row>57</xdr:row>
      <xdr:rowOff>106586</xdr:rowOff>
    </xdr:to>
    <xdr:cxnSp macro="">
      <xdr:nvCxnSpPr>
        <xdr:cNvPr id="590" name="直線コネクタ 589"/>
        <xdr:cNvCxnSpPr/>
      </xdr:nvCxnSpPr>
      <xdr:spPr>
        <a:xfrm flipV="1">
          <a:off x="12814300" y="9677953"/>
          <a:ext cx="8890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130963</xdr:rowOff>
    </xdr:from>
    <xdr:to>
      <xdr:col>85</xdr:col>
      <xdr:colOff>177800</xdr:colOff>
      <xdr:row>57</xdr:row>
      <xdr:rowOff>61113</xdr:rowOff>
    </xdr:to>
    <xdr:sp macro="" textlink="">
      <xdr:nvSpPr>
        <xdr:cNvPr id="600" name="楕円 599"/>
        <xdr:cNvSpPr/>
      </xdr:nvSpPr>
      <xdr:spPr>
        <a:xfrm>
          <a:off x="16268700" y="97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109390</xdr:rowOff>
    </xdr:from>
    <xdr:ext cx="534377" cy="259045"/>
    <xdr:sp macro="" textlink="">
      <xdr:nvSpPr>
        <xdr:cNvPr id="601" name="教育費該当値テキスト"/>
        <xdr:cNvSpPr txBox="1"/>
      </xdr:nvSpPr>
      <xdr:spPr>
        <a:xfrm>
          <a:off x="16370300" y="97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14311</xdr:rowOff>
    </xdr:from>
    <xdr:to>
      <xdr:col>81</xdr:col>
      <xdr:colOff>101600</xdr:colOff>
      <xdr:row>57</xdr:row>
      <xdr:rowOff>115911</xdr:rowOff>
    </xdr:to>
    <xdr:sp macro="" textlink="">
      <xdr:nvSpPr>
        <xdr:cNvPr id="602" name="楕円 601"/>
        <xdr:cNvSpPr/>
      </xdr:nvSpPr>
      <xdr:spPr>
        <a:xfrm>
          <a:off x="15430500" y="97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107038</xdr:rowOff>
    </xdr:from>
    <xdr:ext cx="534377" cy="259045"/>
    <xdr:sp macro="" textlink="">
      <xdr:nvSpPr>
        <xdr:cNvPr id="603" name="テキスト ボックス 602"/>
        <xdr:cNvSpPr txBox="1"/>
      </xdr:nvSpPr>
      <xdr:spPr>
        <a:xfrm>
          <a:off x="15214111" y="98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88280</xdr:rowOff>
    </xdr:from>
    <xdr:to>
      <xdr:col>76</xdr:col>
      <xdr:colOff>165100</xdr:colOff>
      <xdr:row>54</xdr:row>
      <xdr:rowOff>18430</xdr:rowOff>
    </xdr:to>
    <xdr:sp macro="" textlink="">
      <xdr:nvSpPr>
        <xdr:cNvPr id="604" name="楕円 603"/>
        <xdr:cNvSpPr/>
      </xdr:nvSpPr>
      <xdr:spPr>
        <a:xfrm>
          <a:off x="14541500" y="91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34957</xdr:rowOff>
    </xdr:from>
    <xdr:ext cx="534377" cy="259045"/>
    <xdr:sp macro="" textlink="">
      <xdr:nvSpPr>
        <xdr:cNvPr id="605" name="テキスト ボックス 604"/>
        <xdr:cNvSpPr txBox="1"/>
      </xdr:nvSpPr>
      <xdr:spPr>
        <a:xfrm>
          <a:off x="14325111" y="895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25953</xdr:rowOff>
    </xdr:from>
    <xdr:to>
      <xdr:col>72</xdr:col>
      <xdr:colOff>38100</xdr:colOff>
      <xdr:row>56</xdr:row>
      <xdr:rowOff>127553</xdr:rowOff>
    </xdr:to>
    <xdr:sp macro="" textlink="">
      <xdr:nvSpPr>
        <xdr:cNvPr id="606" name="楕円 605"/>
        <xdr:cNvSpPr/>
      </xdr:nvSpPr>
      <xdr:spPr>
        <a:xfrm>
          <a:off x="13652500" y="96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118680</xdr:rowOff>
    </xdr:from>
    <xdr:ext cx="534377" cy="259045"/>
    <xdr:sp macro="" textlink="">
      <xdr:nvSpPr>
        <xdr:cNvPr id="607" name="テキスト ボックス 606"/>
        <xdr:cNvSpPr txBox="1"/>
      </xdr:nvSpPr>
      <xdr:spPr>
        <a:xfrm>
          <a:off x="13436111" y="97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55786</xdr:rowOff>
    </xdr:from>
    <xdr:to>
      <xdr:col>67</xdr:col>
      <xdr:colOff>101600</xdr:colOff>
      <xdr:row>57</xdr:row>
      <xdr:rowOff>157386</xdr:rowOff>
    </xdr:to>
    <xdr:sp macro="" textlink="">
      <xdr:nvSpPr>
        <xdr:cNvPr id="608" name="楕円 607"/>
        <xdr:cNvSpPr/>
      </xdr:nvSpPr>
      <xdr:spPr>
        <a:xfrm>
          <a:off x="12763500" y="98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148513</xdr:rowOff>
    </xdr:from>
    <xdr:ext cx="534377" cy="259045"/>
    <xdr:sp macro="" textlink="">
      <xdr:nvSpPr>
        <xdr:cNvPr id="609" name="テキスト ボックス 608"/>
        <xdr:cNvSpPr txBox="1"/>
      </xdr:nvSpPr>
      <xdr:spPr>
        <a:xfrm>
          <a:off x="12547111" y="99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1905</xdr:rowOff>
    </xdr:from>
    <xdr:to>
      <xdr:col>85</xdr:col>
      <xdr:colOff>127000</xdr:colOff>
      <xdr:row>79</xdr:row>
      <xdr:rowOff>25464</xdr:rowOff>
    </xdr:to>
    <xdr:cxnSp macro="">
      <xdr:nvCxnSpPr>
        <xdr:cNvPr id="638" name="直線コネクタ 637"/>
        <xdr:cNvCxnSpPr/>
      </xdr:nvCxnSpPr>
      <xdr:spPr>
        <a:xfrm>
          <a:off x="15481300" y="13546455"/>
          <a:ext cx="8382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xdr:rowOff>
    </xdr:from>
    <xdr:to>
      <xdr:col>81</xdr:col>
      <xdr:colOff>50800</xdr:colOff>
      <xdr:row>79</xdr:row>
      <xdr:rowOff>35103</xdr:rowOff>
    </xdr:to>
    <xdr:cxnSp macro="">
      <xdr:nvCxnSpPr>
        <xdr:cNvPr id="641" name="直線コネクタ 640"/>
        <xdr:cNvCxnSpPr/>
      </xdr:nvCxnSpPr>
      <xdr:spPr>
        <a:xfrm flipV="1">
          <a:off x="14592300" y="13546455"/>
          <a:ext cx="8890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32004</xdr:rowOff>
    </xdr:from>
    <xdr:to>
      <xdr:col>76</xdr:col>
      <xdr:colOff>114300</xdr:colOff>
      <xdr:row>79</xdr:row>
      <xdr:rowOff>35103</xdr:rowOff>
    </xdr:to>
    <xdr:cxnSp macro="">
      <xdr:nvCxnSpPr>
        <xdr:cNvPr id="644" name="直線コネクタ 643"/>
        <xdr:cNvCxnSpPr/>
      </xdr:nvCxnSpPr>
      <xdr:spPr>
        <a:xfrm>
          <a:off x="13703300" y="13576554"/>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32004</xdr:rowOff>
    </xdr:from>
    <xdr:to>
      <xdr:col>71</xdr:col>
      <xdr:colOff>177800</xdr:colOff>
      <xdr:row>79</xdr:row>
      <xdr:rowOff>35979</xdr:rowOff>
    </xdr:to>
    <xdr:cxnSp macro="">
      <xdr:nvCxnSpPr>
        <xdr:cNvPr id="647" name="直線コネクタ 646"/>
        <xdr:cNvCxnSpPr/>
      </xdr:nvCxnSpPr>
      <xdr:spPr>
        <a:xfrm flipV="1">
          <a:off x="12814300" y="13576554"/>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146114</xdr:rowOff>
    </xdr:from>
    <xdr:to>
      <xdr:col>85</xdr:col>
      <xdr:colOff>177800</xdr:colOff>
      <xdr:row>79</xdr:row>
      <xdr:rowOff>76264</xdr:rowOff>
    </xdr:to>
    <xdr:sp macro="" textlink="">
      <xdr:nvSpPr>
        <xdr:cNvPr id="657" name="楕円 656"/>
        <xdr:cNvSpPr/>
      </xdr:nvSpPr>
      <xdr:spPr>
        <a:xfrm>
          <a:off x="16268700" y="135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61041</xdr:rowOff>
    </xdr:from>
    <xdr:ext cx="469744" cy="259045"/>
    <xdr:sp macro="" textlink="">
      <xdr:nvSpPr>
        <xdr:cNvPr id="658" name="災害復旧費該当値テキスト"/>
        <xdr:cNvSpPr txBox="1"/>
      </xdr:nvSpPr>
      <xdr:spPr>
        <a:xfrm>
          <a:off x="16370300" y="1343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122555</xdr:rowOff>
    </xdr:from>
    <xdr:to>
      <xdr:col>81</xdr:col>
      <xdr:colOff>101600</xdr:colOff>
      <xdr:row>79</xdr:row>
      <xdr:rowOff>52705</xdr:rowOff>
    </xdr:to>
    <xdr:sp macro="" textlink="">
      <xdr:nvSpPr>
        <xdr:cNvPr id="659" name="楕円 658"/>
        <xdr:cNvSpPr/>
      </xdr:nvSpPr>
      <xdr:spPr>
        <a:xfrm>
          <a:off x="15430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43832</xdr:rowOff>
    </xdr:from>
    <xdr:ext cx="469744" cy="259045"/>
    <xdr:sp macro="" textlink="">
      <xdr:nvSpPr>
        <xdr:cNvPr id="660" name="テキスト ボックス 659"/>
        <xdr:cNvSpPr txBox="1"/>
      </xdr:nvSpPr>
      <xdr:spPr>
        <a:xfrm>
          <a:off x="15246428" y="135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155753</xdr:rowOff>
    </xdr:from>
    <xdr:to>
      <xdr:col>76</xdr:col>
      <xdr:colOff>165100</xdr:colOff>
      <xdr:row>79</xdr:row>
      <xdr:rowOff>85903</xdr:rowOff>
    </xdr:to>
    <xdr:sp macro="" textlink="">
      <xdr:nvSpPr>
        <xdr:cNvPr id="661" name="楕円 660"/>
        <xdr:cNvSpPr/>
      </xdr:nvSpPr>
      <xdr:spPr>
        <a:xfrm>
          <a:off x="14541500" y="135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77030</xdr:rowOff>
    </xdr:from>
    <xdr:ext cx="378565" cy="259045"/>
    <xdr:sp macro="" textlink="">
      <xdr:nvSpPr>
        <xdr:cNvPr id="662" name="テキスト ボックス 661"/>
        <xdr:cNvSpPr txBox="1"/>
      </xdr:nvSpPr>
      <xdr:spPr>
        <a:xfrm>
          <a:off x="14403017" y="1362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152654</xdr:rowOff>
    </xdr:from>
    <xdr:to>
      <xdr:col>72</xdr:col>
      <xdr:colOff>38100</xdr:colOff>
      <xdr:row>79</xdr:row>
      <xdr:rowOff>82804</xdr:rowOff>
    </xdr:to>
    <xdr:sp macro="" textlink="">
      <xdr:nvSpPr>
        <xdr:cNvPr id="663" name="楕円 662"/>
        <xdr:cNvSpPr/>
      </xdr:nvSpPr>
      <xdr:spPr>
        <a:xfrm>
          <a:off x="13652500" y="135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73931</xdr:rowOff>
    </xdr:from>
    <xdr:ext cx="378565" cy="259045"/>
    <xdr:sp macro="" textlink="">
      <xdr:nvSpPr>
        <xdr:cNvPr id="664" name="テキスト ボックス 663"/>
        <xdr:cNvSpPr txBox="1"/>
      </xdr:nvSpPr>
      <xdr:spPr>
        <a:xfrm>
          <a:off x="13514017" y="13618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156629</xdr:rowOff>
    </xdr:from>
    <xdr:to>
      <xdr:col>67</xdr:col>
      <xdr:colOff>101600</xdr:colOff>
      <xdr:row>79</xdr:row>
      <xdr:rowOff>86779</xdr:rowOff>
    </xdr:to>
    <xdr:sp macro="" textlink="">
      <xdr:nvSpPr>
        <xdr:cNvPr id="665" name="楕円 664"/>
        <xdr:cNvSpPr/>
      </xdr:nvSpPr>
      <xdr:spPr>
        <a:xfrm>
          <a:off x="12763500" y="135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77906</xdr:rowOff>
    </xdr:from>
    <xdr:ext cx="378565" cy="259045"/>
    <xdr:sp macro="" textlink="">
      <xdr:nvSpPr>
        <xdr:cNvPr id="666" name="テキスト ボックス 665"/>
        <xdr:cNvSpPr txBox="1"/>
      </xdr:nvSpPr>
      <xdr:spPr>
        <a:xfrm>
          <a:off x="12625017" y="1362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93205</xdr:rowOff>
    </xdr:from>
    <xdr:to>
      <xdr:col>85</xdr:col>
      <xdr:colOff>127000</xdr:colOff>
      <xdr:row>95</xdr:row>
      <xdr:rowOff>152400</xdr:rowOff>
    </xdr:to>
    <xdr:cxnSp macro="">
      <xdr:nvCxnSpPr>
        <xdr:cNvPr id="695" name="直線コネクタ 694"/>
        <xdr:cNvCxnSpPr/>
      </xdr:nvCxnSpPr>
      <xdr:spPr>
        <a:xfrm flipV="1">
          <a:off x="15481300" y="16380955"/>
          <a:ext cx="8382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152400</xdr:rowOff>
    </xdr:from>
    <xdr:to>
      <xdr:col>81</xdr:col>
      <xdr:colOff>50800</xdr:colOff>
      <xdr:row>96</xdr:row>
      <xdr:rowOff>44298</xdr:rowOff>
    </xdr:to>
    <xdr:cxnSp macro="">
      <xdr:nvCxnSpPr>
        <xdr:cNvPr id="698" name="直線コネクタ 697"/>
        <xdr:cNvCxnSpPr/>
      </xdr:nvCxnSpPr>
      <xdr:spPr>
        <a:xfrm flipV="1">
          <a:off x="14592300" y="16440150"/>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109956</xdr:rowOff>
    </xdr:from>
    <xdr:to>
      <xdr:col>76</xdr:col>
      <xdr:colOff>114300</xdr:colOff>
      <xdr:row>96</xdr:row>
      <xdr:rowOff>44298</xdr:rowOff>
    </xdr:to>
    <xdr:cxnSp macro="">
      <xdr:nvCxnSpPr>
        <xdr:cNvPr id="701" name="直線コネクタ 700"/>
        <xdr:cNvCxnSpPr/>
      </xdr:nvCxnSpPr>
      <xdr:spPr>
        <a:xfrm>
          <a:off x="13703300" y="16397706"/>
          <a:ext cx="889000" cy="10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109956</xdr:rowOff>
    </xdr:from>
    <xdr:to>
      <xdr:col>71</xdr:col>
      <xdr:colOff>177800</xdr:colOff>
      <xdr:row>95</xdr:row>
      <xdr:rowOff>132638</xdr:rowOff>
    </xdr:to>
    <xdr:cxnSp macro="">
      <xdr:nvCxnSpPr>
        <xdr:cNvPr id="704" name="直線コネクタ 703"/>
        <xdr:cNvCxnSpPr/>
      </xdr:nvCxnSpPr>
      <xdr:spPr>
        <a:xfrm flipV="1">
          <a:off x="12814300" y="16397706"/>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42405</xdr:rowOff>
    </xdr:from>
    <xdr:to>
      <xdr:col>85</xdr:col>
      <xdr:colOff>177800</xdr:colOff>
      <xdr:row>95</xdr:row>
      <xdr:rowOff>144005</xdr:rowOff>
    </xdr:to>
    <xdr:sp macro="" textlink="">
      <xdr:nvSpPr>
        <xdr:cNvPr id="714" name="楕円 713"/>
        <xdr:cNvSpPr/>
      </xdr:nvSpPr>
      <xdr:spPr>
        <a:xfrm>
          <a:off x="16268700" y="163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20832</xdr:rowOff>
    </xdr:from>
    <xdr:ext cx="534377" cy="259045"/>
    <xdr:sp macro="" textlink="">
      <xdr:nvSpPr>
        <xdr:cNvPr id="715" name="公債費該当値テキスト"/>
        <xdr:cNvSpPr txBox="1"/>
      </xdr:nvSpPr>
      <xdr:spPr>
        <a:xfrm>
          <a:off x="16370300" y="163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101600</xdr:rowOff>
    </xdr:from>
    <xdr:to>
      <xdr:col>81</xdr:col>
      <xdr:colOff>101600</xdr:colOff>
      <xdr:row>96</xdr:row>
      <xdr:rowOff>31750</xdr:rowOff>
    </xdr:to>
    <xdr:sp macro="" textlink="">
      <xdr:nvSpPr>
        <xdr:cNvPr id="716" name="楕円 715"/>
        <xdr:cNvSpPr/>
      </xdr:nvSpPr>
      <xdr:spPr>
        <a:xfrm>
          <a:off x="154305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22877</xdr:rowOff>
    </xdr:from>
    <xdr:ext cx="534377" cy="259045"/>
    <xdr:sp macro="" textlink="">
      <xdr:nvSpPr>
        <xdr:cNvPr id="717" name="テキスト ボックス 716"/>
        <xdr:cNvSpPr txBox="1"/>
      </xdr:nvSpPr>
      <xdr:spPr>
        <a:xfrm>
          <a:off x="15214111" y="164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164948</xdr:rowOff>
    </xdr:from>
    <xdr:to>
      <xdr:col>76</xdr:col>
      <xdr:colOff>165100</xdr:colOff>
      <xdr:row>96</xdr:row>
      <xdr:rowOff>95098</xdr:rowOff>
    </xdr:to>
    <xdr:sp macro="" textlink="">
      <xdr:nvSpPr>
        <xdr:cNvPr id="718" name="楕円 717"/>
        <xdr:cNvSpPr/>
      </xdr:nvSpPr>
      <xdr:spPr>
        <a:xfrm>
          <a:off x="14541500" y="164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86225</xdr:rowOff>
    </xdr:from>
    <xdr:ext cx="534377" cy="259045"/>
    <xdr:sp macro="" textlink="">
      <xdr:nvSpPr>
        <xdr:cNvPr id="719" name="テキスト ボックス 718"/>
        <xdr:cNvSpPr txBox="1"/>
      </xdr:nvSpPr>
      <xdr:spPr>
        <a:xfrm>
          <a:off x="14325111" y="165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59156</xdr:rowOff>
    </xdr:from>
    <xdr:to>
      <xdr:col>72</xdr:col>
      <xdr:colOff>38100</xdr:colOff>
      <xdr:row>95</xdr:row>
      <xdr:rowOff>160756</xdr:rowOff>
    </xdr:to>
    <xdr:sp macro="" textlink="">
      <xdr:nvSpPr>
        <xdr:cNvPr id="720" name="楕円 719"/>
        <xdr:cNvSpPr/>
      </xdr:nvSpPr>
      <xdr:spPr>
        <a:xfrm>
          <a:off x="13652500" y="163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151883</xdr:rowOff>
    </xdr:from>
    <xdr:ext cx="534377" cy="259045"/>
    <xdr:sp macro="" textlink="">
      <xdr:nvSpPr>
        <xdr:cNvPr id="721" name="テキスト ボックス 720"/>
        <xdr:cNvSpPr txBox="1"/>
      </xdr:nvSpPr>
      <xdr:spPr>
        <a:xfrm>
          <a:off x="13436111" y="164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81838</xdr:rowOff>
    </xdr:from>
    <xdr:to>
      <xdr:col>67</xdr:col>
      <xdr:colOff>101600</xdr:colOff>
      <xdr:row>96</xdr:row>
      <xdr:rowOff>11988</xdr:rowOff>
    </xdr:to>
    <xdr:sp macro="" textlink="">
      <xdr:nvSpPr>
        <xdr:cNvPr id="722" name="楕円 721"/>
        <xdr:cNvSpPr/>
      </xdr:nvSpPr>
      <xdr:spPr>
        <a:xfrm>
          <a:off x="12763500" y="1636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3115</xdr:rowOff>
    </xdr:from>
    <xdr:ext cx="534377" cy="259045"/>
    <xdr:sp macro="" textlink="">
      <xdr:nvSpPr>
        <xdr:cNvPr id="723" name="テキスト ボックス 722"/>
        <xdr:cNvSpPr txBox="1"/>
      </xdr:nvSpPr>
      <xdr:spPr>
        <a:xfrm>
          <a:off x="12547111" y="1646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上記のうち類似団体内平均値を上回っている項目は２項目で、分析は下記の通り。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・「農林水産業費」・・・令和元年度台風被害により市民向けの支援事業を行った関係で、前年度から</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ポイント増加した。令和２年度で概ね事業が完了したため、今後は平均値くらいの数値で推移することが見込まれる。</a:t>
          </a:r>
        </a:p>
        <a:p>
          <a:r>
            <a:rPr kumimoji="1" lang="ja-JP" altLang="en-US" sz="1300">
              <a:latin typeface="ＭＳ Ｐゴシック" panose="020B0600070205080204" pitchFamily="50" charset="-128"/>
              <a:ea typeface="ＭＳ Ｐゴシック" panose="020B0600070205080204" pitchFamily="50" charset="-128"/>
            </a:rPr>
            <a:t>・「消防費」・・・一部事務組合で消防業務を担っている。消防団等の車両の老朽化も進んでおり、計画に基づき順次更新するため、今後も平均値かそれを上回るくらいの数値で推移することが見込まれる。</a:t>
          </a:r>
        </a:p>
        <a:p>
          <a:r>
            <a:rPr kumimoji="1" lang="ja-JP" altLang="en-US" sz="1300">
              <a:latin typeface="ＭＳ Ｐゴシック" panose="020B0600070205080204" pitchFamily="50" charset="-128"/>
              <a:ea typeface="ＭＳ Ｐゴシック" panose="020B0600070205080204" pitchFamily="50" charset="-128"/>
            </a:rPr>
            <a:t>・「衛生費」・・・ごみ処理施設の大規模修繕分が減額したものの、水道施設の統廃合事業が繰越分の上乗せにより大きく増加したため。</a:t>
          </a:r>
        </a:p>
        <a:p>
          <a:r>
            <a:rPr kumimoji="1" lang="ja-JP" altLang="en-US" sz="1300">
              <a:latin typeface="ＭＳ Ｐゴシック" panose="020B0600070205080204" pitchFamily="50" charset="-128"/>
              <a:ea typeface="ＭＳ Ｐゴシック" panose="020B0600070205080204" pitchFamily="50" charset="-128"/>
            </a:rPr>
            <a:t>「土木費」及び「教育費」は大型の建設事業が完了したため、令和元年度から類似団体内平均値を下回っているが、今後、複合公共施設の建設事業が本格的に始まるため、大型事業が重ならないよう長期的な視点を持った財政運営が不可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財政調整基金残高は、積立額約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千万円に対し取り崩し額</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千万円となり、約１千万円の増となった。</a:t>
          </a:r>
        </a:p>
        <a:p>
          <a:r>
            <a:rPr kumimoji="1" lang="ja-JP" altLang="en-US" sz="1200">
              <a:latin typeface="ＭＳ ゴシック" pitchFamily="49" charset="-128"/>
              <a:ea typeface="ＭＳ ゴシック" pitchFamily="49" charset="-128"/>
            </a:rPr>
            <a:t>　実質収支額は歳入歳出差引が約２億７千万円増、翌年度に繰り越すべき財源が約６億６千万円増加したことで、約９億３千万円減額した。</a:t>
          </a:r>
        </a:p>
        <a:p>
          <a:r>
            <a:rPr kumimoji="1" lang="ja-JP" altLang="en-US" sz="1200">
              <a:latin typeface="ＭＳ ゴシック" pitchFamily="49" charset="-128"/>
              <a:ea typeface="ＭＳ ゴシック" pitchFamily="49" charset="-128"/>
            </a:rPr>
            <a:t>　実質単年度収支については、財調取崩額が約７億５千万円減ったことで大幅に改善したが、依然標準財政規模比でマイナスが続いた。</a:t>
          </a:r>
        </a:p>
        <a:p>
          <a:r>
            <a:rPr kumimoji="1" lang="ja-JP" altLang="en-US" sz="1200">
              <a:latin typeface="ＭＳ ゴシック" pitchFamily="49" charset="-128"/>
              <a:ea typeface="ＭＳ ゴシック" pitchFamily="49" charset="-128"/>
            </a:rPr>
            <a:t>　今後も財政調整基金を取崩しながらの財政運営が予想されるため、数値が急激に悪化しないよう注視していく。</a:t>
          </a:r>
        </a:p>
        <a:p>
          <a:r>
            <a:rPr kumimoji="1" lang="ja-JP" altLang="en-US" sz="12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令和２年度決算においても、全会計で赤字は発生せず、実質赤字比率は算出されなかった。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特に一般会計においては、コロナ禍により当初の予定通り事業ができず、経常の歳出が抑制されたため黒字が拡大したが、引き続き健全な財政運営ができるよう注意を払っていく。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43772245</v>
      </c>
      <c r="BO4" s="395"/>
      <c r="BP4" s="395"/>
      <c r="BQ4" s="395"/>
      <c r="BR4" s="395"/>
      <c r="BS4" s="395"/>
      <c r="BT4" s="395"/>
      <c r="BU4" s="396"/>
      <c r="BV4" s="394">
        <v>34006187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13.9</v>
      </c>
      <c r="CU4" s="401"/>
      <c r="CV4" s="401"/>
      <c r="CW4" s="401"/>
      <c r="CX4" s="401"/>
      <c r="CY4" s="401"/>
      <c r="CZ4" s="401"/>
      <c r="DA4" s="402"/>
      <c r="DB4" s="400">
        <v>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40678102</v>
      </c>
      <c r="BO5" s="432"/>
      <c r="BP5" s="432"/>
      <c r="BQ5" s="432"/>
      <c r="BR5" s="432"/>
      <c r="BS5" s="432"/>
      <c r="BT5" s="432"/>
      <c r="BU5" s="433"/>
      <c r="BV5" s="431">
        <v>31182336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88.6</v>
      </c>
      <c r="CU5" s="429"/>
      <c r="CV5" s="429"/>
      <c r="CW5" s="429"/>
      <c r="CX5" s="429"/>
      <c r="CY5" s="429"/>
      <c r="CZ5" s="429"/>
      <c r="DA5" s="430"/>
      <c r="DB5" s="428">
        <v>89.6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3094143</v>
      </c>
      <c r="BO6" s="432"/>
      <c r="BP6" s="432"/>
      <c r="BQ6" s="432"/>
      <c r="BR6" s="432"/>
      <c r="BS6" s="432"/>
      <c r="BT6" s="432"/>
      <c r="BU6" s="433"/>
      <c r="BV6" s="431">
        <v>2823851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92.6</v>
      </c>
      <c r="CU6" s="469"/>
      <c r="CV6" s="469"/>
      <c r="CW6" s="469"/>
      <c r="CX6" s="469"/>
      <c r="CY6" s="469"/>
      <c r="CZ6" s="469"/>
      <c r="DA6" s="470"/>
      <c r="DB6" s="468">
        <v>93.8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275627</v>
      </c>
      <c r="BO7" s="432"/>
      <c r="BP7" s="432"/>
      <c r="BQ7" s="432"/>
      <c r="BR7" s="432"/>
      <c r="BS7" s="432"/>
      <c r="BT7" s="432"/>
      <c r="BU7" s="433"/>
      <c r="BV7" s="431">
        <v>930952</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20335898</v>
      </c>
      <c r="CU7" s="432"/>
      <c r="CV7" s="432"/>
      <c r="CW7" s="432"/>
      <c r="CX7" s="432"/>
      <c r="CY7" s="432"/>
      <c r="CZ7" s="432"/>
      <c r="DA7" s="433"/>
      <c r="DB7" s="431">
        <v>19760309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2818516</v>
      </c>
      <c r="BO8" s="432"/>
      <c r="BP8" s="432"/>
      <c r="BQ8" s="432"/>
      <c r="BR8" s="432"/>
      <c r="BS8" s="432"/>
      <c r="BT8" s="432"/>
      <c r="BU8" s="433"/>
      <c r="BV8" s="431">
        <v>1892899</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0.54</v>
      </c>
      <c r="CU8" s="472"/>
      <c r="CV8" s="472"/>
      <c r="CW8" s="472"/>
      <c r="CX8" s="472"/>
      <c r="CY8" s="472"/>
      <c r="CZ8" s="472"/>
      <c r="DA8" s="473"/>
      <c r="DB8" s="471">
        <v>0.54</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72356</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94</v>
      </c>
      <c r="AV9" s="464"/>
      <c r="AW9" s="464"/>
      <c r="AX9" s="464"/>
      <c r="AY9" s="465" t="s">
        <v>117</v>
      </c>
      <c r="AZ9" s="466"/>
      <c r="BA9" s="466"/>
      <c r="BB9" s="466"/>
      <c r="BC9" s="466"/>
      <c r="BD9" s="466"/>
      <c r="BE9" s="466"/>
      <c r="BF9" s="466"/>
      <c r="BG9" s="466"/>
      <c r="BH9" s="466"/>
      <c r="BI9" s="466"/>
      <c r="BJ9" s="466"/>
      <c r="BK9" s="466"/>
      <c r="BL9" s="466"/>
      <c r="BM9" s="467"/>
      <c r="BN9" s="431">
        <v>925617</v>
      </c>
      <c r="BO9" s="432"/>
      <c r="BP9" s="432"/>
      <c r="BQ9" s="432"/>
      <c r="BR9" s="432"/>
      <c r="BS9" s="432"/>
      <c r="BT9" s="432"/>
      <c r="BU9" s="433"/>
      <c r="BV9" s="431">
        <v>-474016</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14.8</v>
      </c>
      <c r="CU9" s="429"/>
      <c r="CV9" s="429"/>
      <c r="CW9" s="429"/>
      <c r="CX9" s="429"/>
      <c r="CY9" s="429"/>
      <c r="CZ9" s="429"/>
      <c r="DA9" s="430"/>
      <c r="DB9" s="428">
        <v>14.2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77499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5806</v>
      </c>
      <c r="BO10" s="432"/>
      <c r="BP10" s="432"/>
      <c r="BQ10" s="432"/>
      <c r="BR10" s="432"/>
      <c r="BS10" s="432"/>
      <c r="BT10" s="432"/>
      <c r="BU10" s="433"/>
      <c r="BV10" s="431">
        <v>6923</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102</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3600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74330</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1250000</v>
      </c>
      <c r="BO12" s="432"/>
      <c r="BP12" s="432"/>
      <c r="BQ12" s="432"/>
      <c r="BR12" s="432"/>
      <c r="BS12" s="432"/>
      <c r="BT12" s="432"/>
      <c r="BU12" s="433"/>
      <c r="BV12" s="431">
        <v>2000000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73163</v>
      </c>
      <c r="S13" s="516"/>
      <c r="T13" s="516"/>
      <c r="U13" s="516"/>
      <c r="V13" s="517"/>
      <c r="W13" s="447" t="s">
        <v>139</v>
      </c>
      <c r="X13" s="448"/>
      <c r="Y13" s="448"/>
      <c r="Z13" s="448"/>
      <c r="AA13" s="448"/>
      <c r="AB13" s="438"/>
      <c r="AC13" s="482">
        <v>4211</v>
      </c>
      <c r="AD13" s="483"/>
      <c r="AE13" s="483"/>
      <c r="AF13" s="483"/>
      <c r="AG13" s="525"/>
      <c r="AH13" s="482">
        <v>4779</v>
      </c>
      <c r="AI13" s="483"/>
      <c r="AJ13" s="483"/>
      <c r="AK13" s="483"/>
      <c r="AL13" s="484"/>
      <c r="AM13" s="460" t="s">
        <v>140</v>
      </c>
      <c r="AN13" s="461"/>
      <c r="AO13" s="461"/>
      <c r="AP13" s="461"/>
      <c r="AQ13" s="461"/>
      <c r="AR13" s="461"/>
      <c r="AS13" s="461"/>
      <c r="AT13" s="462"/>
      <c r="AU13" s="463" t="s">
        <v>94</v>
      </c>
      <c r="AV13" s="464"/>
      <c r="AW13" s="464"/>
      <c r="AX13" s="464"/>
      <c r="AY13" s="465" t="s">
        <v>141</v>
      </c>
      <c r="AZ13" s="466"/>
      <c r="BA13" s="466"/>
      <c r="BB13" s="466"/>
      <c r="BC13" s="466"/>
      <c r="BD13" s="466"/>
      <c r="BE13" s="466"/>
      <c r="BF13" s="466"/>
      <c r="BG13" s="466"/>
      <c r="BH13" s="466"/>
      <c r="BI13" s="466"/>
      <c r="BJ13" s="466"/>
      <c r="BK13" s="466"/>
      <c r="BL13" s="466"/>
      <c r="BM13" s="467"/>
      <c r="BN13" s="431">
        <v>-318577</v>
      </c>
      <c r="BO13" s="432"/>
      <c r="BP13" s="432"/>
      <c r="BQ13" s="432"/>
      <c r="BR13" s="432"/>
      <c r="BS13" s="432"/>
      <c r="BT13" s="432"/>
      <c r="BU13" s="433"/>
      <c r="BV13" s="431">
        <v>-2463493</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8.4</v>
      </c>
      <c r="CU13" s="429"/>
      <c r="CV13" s="429"/>
      <c r="CW13" s="429"/>
      <c r="CX13" s="429"/>
      <c r="CY13" s="429"/>
      <c r="CZ13" s="429"/>
      <c r="DA13" s="430"/>
      <c r="DB13" s="428">
        <v>8.1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75538</v>
      </c>
      <c r="S14" s="516"/>
      <c r="T14" s="516"/>
      <c r="U14" s="516"/>
      <c r="V14" s="517"/>
      <c r="W14" s="421"/>
      <c r="X14" s="422"/>
      <c r="Y14" s="422"/>
      <c r="Z14" s="422"/>
      <c r="AA14" s="422"/>
      <c r="AB14" s="411"/>
      <c r="AC14" s="518">
        <v>11.5</v>
      </c>
      <c r="AD14" s="519"/>
      <c r="AE14" s="519"/>
      <c r="AF14" s="519"/>
      <c r="AG14" s="520"/>
      <c r="AH14" s="518">
        <v>12.4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37.5</v>
      </c>
      <c r="CU14" s="530"/>
      <c r="CV14" s="530"/>
      <c r="CW14" s="530"/>
      <c r="CX14" s="530"/>
      <c r="CY14" s="530"/>
      <c r="CZ14" s="530"/>
      <c r="DA14" s="531"/>
      <c r="DB14" s="529">
        <v>52.2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74400</v>
      </c>
      <c r="S15" s="516"/>
      <c r="T15" s="516"/>
      <c r="U15" s="516"/>
      <c r="V15" s="517"/>
      <c r="W15" s="447" t="s">
        <v>145</v>
      </c>
      <c r="X15" s="448"/>
      <c r="Y15" s="448"/>
      <c r="Z15" s="448"/>
      <c r="AA15" s="448"/>
      <c r="AB15" s="438"/>
      <c r="AC15" s="482">
        <v>9040</v>
      </c>
      <c r="AD15" s="483"/>
      <c r="AE15" s="483"/>
      <c r="AF15" s="483"/>
      <c r="AG15" s="525"/>
      <c r="AH15" s="482">
        <v>9346</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9024130</v>
      </c>
      <c r="BO15" s="395"/>
      <c r="BP15" s="395"/>
      <c r="BQ15" s="395"/>
      <c r="BR15" s="395"/>
      <c r="BS15" s="395"/>
      <c r="BT15" s="395"/>
      <c r="BU15" s="396"/>
      <c r="BV15" s="394">
        <v>8664998</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24.6</v>
      </c>
      <c r="AD16" s="519"/>
      <c r="AE16" s="519"/>
      <c r="AF16" s="519"/>
      <c r="AG16" s="520"/>
      <c r="AH16" s="518">
        <v>24.2</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16990717</v>
      </c>
      <c r="BO16" s="432"/>
      <c r="BP16" s="432"/>
      <c r="BQ16" s="432"/>
      <c r="BR16" s="432"/>
      <c r="BS16" s="432"/>
      <c r="BT16" s="432"/>
      <c r="BU16" s="433"/>
      <c r="BV16" s="431">
        <v>16253893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23454</v>
      </c>
      <c r="AD17" s="483"/>
      <c r="AE17" s="483"/>
      <c r="AF17" s="483"/>
      <c r="AG17" s="525"/>
      <c r="AH17" s="482">
        <v>24535</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11337885</v>
      </c>
      <c r="BO17" s="432"/>
      <c r="BP17" s="432"/>
      <c r="BQ17" s="432"/>
      <c r="BR17" s="432"/>
      <c r="BS17" s="432"/>
      <c r="BT17" s="432"/>
      <c r="BU17" s="433"/>
      <c r="BV17" s="431">
        <v>10976498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262.35000000000002</v>
      </c>
      <c r="M18" s="547"/>
      <c r="N18" s="547"/>
      <c r="O18" s="547"/>
      <c r="P18" s="547"/>
      <c r="Q18" s="547"/>
      <c r="R18" s="548"/>
      <c r="S18" s="548"/>
      <c r="T18" s="548"/>
      <c r="U18" s="548"/>
      <c r="V18" s="549"/>
      <c r="W18" s="449"/>
      <c r="X18" s="450"/>
      <c r="Y18" s="450"/>
      <c r="Z18" s="450"/>
      <c r="AA18" s="450"/>
      <c r="AB18" s="441"/>
      <c r="AC18" s="550">
        <v>63.9</v>
      </c>
      <c r="AD18" s="551"/>
      <c r="AE18" s="551"/>
      <c r="AF18" s="551"/>
      <c r="AG18" s="552"/>
      <c r="AH18" s="550">
        <v>63.5</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18006350</v>
      </c>
      <c r="BO18" s="432"/>
      <c r="BP18" s="432"/>
      <c r="BQ18" s="432"/>
      <c r="BR18" s="432"/>
      <c r="BS18" s="432"/>
      <c r="BT18" s="432"/>
      <c r="BU18" s="433"/>
      <c r="BV18" s="431">
        <v>17936224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276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25185620</v>
      </c>
      <c r="BO19" s="432"/>
      <c r="BP19" s="432"/>
      <c r="BQ19" s="432"/>
      <c r="BR19" s="432"/>
      <c r="BS19" s="432"/>
      <c r="BT19" s="432"/>
      <c r="BU19" s="433"/>
      <c r="BV19" s="431">
        <v>24110292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27572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41265002</v>
      </c>
      <c r="BO23" s="432"/>
      <c r="BP23" s="432"/>
      <c r="BQ23" s="432"/>
      <c r="BR23" s="432"/>
      <c r="BS23" s="432"/>
      <c r="BT23" s="432"/>
      <c r="BU23" s="433"/>
      <c r="BV23" s="431">
        <v>42801711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8000</v>
      </c>
      <c r="R24" s="483"/>
      <c r="S24" s="483"/>
      <c r="T24" s="483"/>
      <c r="U24" s="483"/>
      <c r="V24" s="525"/>
      <c r="W24" s="584"/>
      <c r="X24" s="572"/>
      <c r="Y24" s="573"/>
      <c r="Z24" s="481" t="s">
        <v>169</v>
      </c>
      <c r="AA24" s="461"/>
      <c r="AB24" s="461"/>
      <c r="AC24" s="461"/>
      <c r="AD24" s="461"/>
      <c r="AE24" s="461"/>
      <c r="AF24" s="461"/>
      <c r="AG24" s="462"/>
      <c r="AH24" s="482">
        <v>495</v>
      </c>
      <c r="AI24" s="483"/>
      <c r="AJ24" s="483"/>
      <c r="AK24" s="483"/>
      <c r="AL24" s="525"/>
      <c r="AM24" s="482">
        <v>1633995</v>
      </c>
      <c r="AN24" s="483"/>
      <c r="AO24" s="483"/>
      <c r="AP24" s="483"/>
      <c r="AQ24" s="483"/>
      <c r="AR24" s="525"/>
      <c r="AS24" s="482">
        <v>3301</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22775968</v>
      </c>
      <c r="BO24" s="432"/>
      <c r="BP24" s="432"/>
      <c r="BQ24" s="432"/>
      <c r="BR24" s="432"/>
      <c r="BS24" s="432"/>
      <c r="BT24" s="432"/>
      <c r="BU24" s="433"/>
      <c r="BV24" s="431">
        <v>23180939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6800</v>
      </c>
      <c r="R25" s="483"/>
      <c r="S25" s="483"/>
      <c r="T25" s="483"/>
      <c r="U25" s="483"/>
      <c r="V25" s="525"/>
      <c r="W25" s="584"/>
      <c r="X25" s="572"/>
      <c r="Y25" s="573"/>
      <c r="Z25" s="481" t="s">
        <v>172</v>
      </c>
      <c r="AA25" s="461"/>
      <c r="AB25" s="461"/>
      <c r="AC25" s="461"/>
      <c r="AD25" s="461"/>
      <c r="AE25" s="461"/>
      <c r="AF25" s="461"/>
      <c r="AG25" s="462"/>
      <c r="AH25" s="482" t="s">
        <v>129</v>
      </c>
      <c r="AI25" s="483"/>
      <c r="AJ25" s="483"/>
      <c r="AK25" s="483"/>
      <c r="AL25" s="525"/>
      <c r="AM25" s="482" t="s">
        <v>129</v>
      </c>
      <c r="AN25" s="483"/>
      <c r="AO25" s="483"/>
      <c r="AP25" s="483"/>
      <c r="AQ25" s="483"/>
      <c r="AR25" s="525"/>
      <c r="AS25" s="482" t="s">
        <v>129</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7010301</v>
      </c>
      <c r="BO25" s="395"/>
      <c r="BP25" s="395"/>
      <c r="BQ25" s="395"/>
      <c r="BR25" s="395"/>
      <c r="BS25" s="395"/>
      <c r="BT25" s="395"/>
      <c r="BU25" s="396"/>
      <c r="BV25" s="394">
        <v>2397753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6400</v>
      </c>
      <c r="R26" s="483"/>
      <c r="S26" s="483"/>
      <c r="T26" s="483"/>
      <c r="U26" s="483"/>
      <c r="V26" s="525"/>
      <c r="W26" s="584"/>
      <c r="X26" s="572"/>
      <c r="Y26" s="573"/>
      <c r="Z26" s="481" t="s">
        <v>175</v>
      </c>
      <c r="AA26" s="594"/>
      <c r="AB26" s="594"/>
      <c r="AC26" s="594"/>
      <c r="AD26" s="594"/>
      <c r="AE26" s="594"/>
      <c r="AF26" s="594"/>
      <c r="AG26" s="595"/>
      <c r="AH26" s="482">
        <v>28</v>
      </c>
      <c r="AI26" s="483"/>
      <c r="AJ26" s="483"/>
      <c r="AK26" s="483"/>
      <c r="AL26" s="525"/>
      <c r="AM26" s="482">
        <v>101948</v>
      </c>
      <c r="AN26" s="483"/>
      <c r="AO26" s="483"/>
      <c r="AP26" s="483"/>
      <c r="AQ26" s="483"/>
      <c r="AR26" s="525"/>
      <c r="AS26" s="482">
        <v>3641</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177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3900</v>
      </c>
      <c r="R27" s="483"/>
      <c r="S27" s="483"/>
      <c r="T27" s="483"/>
      <c r="U27" s="483"/>
      <c r="V27" s="525"/>
      <c r="W27" s="584"/>
      <c r="X27" s="572"/>
      <c r="Y27" s="573"/>
      <c r="Z27" s="481" t="s">
        <v>179</v>
      </c>
      <c r="AA27" s="461"/>
      <c r="AB27" s="461"/>
      <c r="AC27" s="461"/>
      <c r="AD27" s="461"/>
      <c r="AE27" s="461"/>
      <c r="AF27" s="461"/>
      <c r="AG27" s="462"/>
      <c r="AH27" s="482">
        <v>14</v>
      </c>
      <c r="AI27" s="483"/>
      <c r="AJ27" s="483"/>
      <c r="AK27" s="483"/>
      <c r="AL27" s="525"/>
      <c r="AM27" s="482">
        <v>46046</v>
      </c>
      <c r="AN27" s="483"/>
      <c r="AO27" s="483"/>
      <c r="AP27" s="483"/>
      <c r="AQ27" s="483"/>
      <c r="AR27" s="525"/>
      <c r="AS27" s="482">
        <v>3289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235801</v>
      </c>
      <c r="BO27" s="608"/>
      <c r="BP27" s="608"/>
      <c r="BQ27" s="608"/>
      <c r="BR27" s="608"/>
      <c r="BS27" s="608"/>
      <c r="BT27" s="608"/>
      <c r="BU27" s="609"/>
      <c r="BV27" s="607">
        <v>235785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3700</v>
      </c>
      <c r="R28" s="483"/>
      <c r="S28" s="483"/>
      <c r="T28" s="483"/>
      <c r="U28" s="483"/>
      <c r="V28" s="525"/>
      <c r="W28" s="584"/>
      <c r="X28" s="572"/>
      <c r="Y28" s="573"/>
      <c r="Z28" s="481" t="s">
        <v>182</v>
      </c>
      <c r="AA28" s="461"/>
      <c r="AB28" s="461"/>
      <c r="AC28" s="461"/>
      <c r="AD28" s="461"/>
      <c r="AE28" s="461"/>
      <c r="AF28" s="461"/>
      <c r="AG28" s="462"/>
      <c r="AH28" s="482" t="s">
        <v>129</v>
      </c>
      <c r="AI28" s="483"/>
      <c r="AJ28" s="483"/>
      <c r="AK28" s="483"/>
      <c r="AL28" s="525"/>
      <c r="AM28" s="482" t="s">
        <v>129</v>
      </c>
      <c r="AN28" s="483"/>
      <c r="AO28" s="483"/>
      <c r="AP28" s="483"/>
      <c r="AQ28" s="483"/>
      <c r="AR28" s="525"/>
      <c r="AS28" s="482" t="s">
        <v>129</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6167222</v>
      </c>
      <c r="BO28" s="395"/>
      <c r="BP28" s="395"/>
      <c r="BQ28" s="395"/>
      <c r="BR28" s="395"/>
      <c r="BS28" s="395"/>
      <c r="BT28" s="395"/>
      <c r="BU28" s="396"/>
      <c r="BV28" s="394">
        <v>6161416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20</v>
      </c>
      <c r="M29" s="483"/>
      <c r="N29" s="483"/>
      <c r="O29" s="483"/>
      <c r="P29" s="525"/>
      <c r="Q29" s="482">
        <v>3500</v>
      </c>
      <c r="R29" s="483"/>
      <c r="S29" s="483"/>
      <c r="T29" s="483"/>
      <c r="U29" s="483"/>
      <c r="V29" s="525"/>
      <c r="W29" s="585"/>
      <c r="X29" s="586"/>
      <c r="Y29" s="587"/>
      <c r="Z29" s="481" t="s">
        <v>185</v>
      </c>
      <c r="AA29" s="461"/>
      <c r="AB29" s="461"/>
      <c r="AC29" s="461"/>
      <c r="AD29" s="461"/>
      <c r="AE29" s="461"/>
      <c r="AF29" s="461"/>
      <c r="AG29" s="462"/>
      <c r="AH29" s="482">
        <v>509</v>
      </c>
      <c r="AI29" s="483"/>
      <c r="AJ29" s="483"/>
      <c r="AK29" s="483"/>
      <c r="AL29" s="525"/>
      <c r="AM29" s="482">
        <v>1680041</v>
      </c>
      <c r="AN29" s="483"/>
      <c r="AO29" s="483"/>
      <c r="AP29" s="483"/>
      <c r="AQ29" s="483"/>
      <c r="AR29" s="525"/>
      <c r="AS29" s="482">
        <v>3301</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1009569</v>
      </c>
      <c r="BO29" s="432"/>
      <c r="BP29" s="432"/>
      <c r="BQ29" s="432"/>
      <c r="BR29" s="432"/>
      <c r="BS29" s="432"/>
      <c r="BT29" s="432"/>
      <c r="BU29" s="433"/>
      <c r="BV29" s="431">
        <v>1009393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100.5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6154354</v>
      </c>
      <c r="BO30" s="608"/>
      <c r="BP30" s="608"/>
      <c r="BQ30" s="608"/>
      <c r="BR30" s="608"/>
      <c r="BS30" s="608"/>
      <c r="BT30" s="608"/>
      <c r="BU30" s="609"/>
      <c r="BV30" s="607">
        <v>6236235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香取市国民健康保険事業特別会計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香取市水道事業会計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IF('各会計、関係団体の財政状況及び健全化判断比率'!B36="","",'各会計、関係団体の財政状況及び健全化判断比率'!B36)</f>
        <v>香取市観光事業特別会計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20</v>
      </c>
      <c r="CP34" s="620"/>
      <c r="CQ34" s="621" t="str">
        <f>IF('各会計、関係団体の財政状況及び健全化判断比率'!BS7="","",'各会計、関係団体の財政状況及び健全化判断比率'!BS7)</f>
        <v>紅小町の郷</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香取市土地取得事業特別会計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香取市介護保険事業特別会計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香取市簡易水道事業会計</v>
      </c>
      <c r="AP35" s="621"/>
      <c r="AQ35" s="621"/>
      <c r="AR35" s="621"/>
      <c r="AS35" s="621"/>
      <c r="AT35" s="621"/>
      <c r="AU35" s="621"/>
      <c r="AV35" s="621"/>
      <c r="AW35" s="621"/>
      <c r="AX35" s="621"/>
      <c r="AY35" s="621"/>
      <c r="AZ35" s="621"/>
      <c r="BA35" s="621"/>
      <c r="BB35" s="621"/>
      <c r="BC35" s="621"/>
      <c r="BD35" s="214"/>
      <c r="BE35" s="620">
        <f t="shared" ref="BE35:BE43" si="1">IF(BG35="","",BE34+1)</f>
        <v>12</v>
      </c>
      <c r="BF35" s="620"/>
      <c r="BG35" s="621" t="str">
        <f>IF('各会計、関係団体の財政状況及び健全化判断比率'!B37="","",'各会計、関係団体の財政状況及び健全化判断比率'!B37)</f>
        <v>香取市太陽光発電事業特別会計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f t="shared" ref="CO35:CO43" si="3">IF(CQ35="","",CO34+1)</f>
        <v>21</v>
      </c>
      <c r="CP35" s="620"/>
      <c r="CQ35" s="621" t="str">
        <f>IF('各会計、関係団体の財政状況及び健全化判断比率'!BS8="","",'各会計、関係団体の財政状況及び健全化判断比率'!BS8)</f>
        <v>成田香取エネルギー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香取市後期高齢者医療事業特別会計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IF('各会計、関係団体の財政状況及び健全化判断比率'!B33="","",'各会計、関係団体の財政状況及び健全化判断比率'!B33)</f>
        <v>香取市病院事業会計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f t="shared" si="0"/>
        <v>9</v>
      </c>
      <c r="AN37" s="620"/>
      <c r="AO37" s="621" t="str">
        <f>IF('各会計、関係団体の財政状況及び健全化判断比率'!B34="","",'各会計、関係団体の財政状況及び健全化判断比率'!B34)</f>
        <v>香取市公共下水道事業会計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f t="shared" si="0"/>
        <v>10</v>
      </c>
      <c r="AN38" s="620"/>
      <c r="AO38" s="621" t="str">
        <f>IF('各会計、関係団体の財政状況及び健全化判断比率'!B35="","",'各会計、関係団体の財政状況及び健全化判断比率'!B35)</f>
        <v>香取市農業集落排水事業会計</v>
      </c>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香取広域市町村圏事務組合（一般会計）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千葉県後期高齢者医療広域連合（一般会計）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千葉県後期高齢者医療広域連合（後期高齢者医療特別会計）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cvrbdqXwcPRR3mzjEfZGYlyQS0hJ+04tyvJhwgBjdGjaJu5jSbDXbnK87OvGivjhSCylSofAE/rPDKoluzqffg==" saltValue="vgChmz3vcbzxmdZFEWPV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2" t="s">
        <v>582</v>
      </c>
      <c r="D34" s="1212"/>
      <c r="E34" s="1213"/>
      <c r="F34" s="32">
        <v>10.75</v>
      </c>
      <c r="G34" s="33">
        <v>8.25</v>
      </c>
      <c r="H34" s="33">
        <v>11.7</v>
      </c>
      <c r="I34" s="33">
        <v>9.57</v>
      </c>
      <c r="J34" s="34">
        <v>13.85</v>
      </c>
      <c r="K34" s="22"/>
      <c r="L34" s="22"/>
      <c r="M34" s="22"/>
      <c r="N34" s="22"/>
      <c r="O34" s="22"/>
      <c r="P34" s="22"/>
    </row>
    <row r="35" spans="1:16" ht="39" customHeight="1" x14ac:dyDescent="0.15">
      <c r="A35" s="22"/>
      <c r="B35" s="35"/>
      <c r="C35" s="1206" t="s">
        <v>583</v>
      </c>
      <c r="D35" s="1207"/>
      <c r="E35" s="1208"/>
      <c r="F35" s="36">
        <v>3.54</v>
      </c>
      <c r="G35" s="37">
        <v>4.43</v>
      </c>
      <c r="H35" s="37">
        <v>5.53</v>
      </c>
      <c r="I35" s="37">
        <v>7.5</v>
      </c>
      <c r="J35" s="38">
        <v>7.86</v>
      </c>
      <c r="K35" s="22"/>
      <c r="L35" s="22"/>
      <c r="M35" s="22"/>
      <c r="N35" s="22"/>
      <c r="O35" s="22"/>
      <c r="P35" s="22"/>
    </row>
    <row r="36" spans="1:16" ht="39" customHeight="1" x14ac:dyDescent="0.15">
      <c r="A36" s="22"/>
      <c r="B36" s="35"/>
      <c r="C36" s="1206" t="s">
        <v>584</v>
      </c>
      <c r="D36" s="1207"/>
      <c r="E36" s="1208"/>
      <c r="F36" s="36" t="s">
        <v>533</v>
      </c>
      <c r="G36" s="37" t="s">
        <v>533</v>
      </c>
      <c r="H36" s="37" t="s">
        <v>533</v>
      </c>
      <c r="I36" s="37">
        <v>4.99</v>
      </c>
      <c r="J36" s="38">
        <v>5.33</v>
      </c>
      <c r="K36" s="22"/>
      <c r="L36" s="22"/>
      <c r="M36" s="22"/>
      <c r="N36" s="22"/>
      <c r="O36" s="22"/>
      <c r="P36" s="22"/>
    </row>
    <row r="37" spans="1:16" ht="39" customHeight="1" x14ac:dyDescent="0.15">
      <c r="A37" s="22"/>
      <c r="B37" s="35"/>
      <c r="C37" s="1206" t="s">
        <v>585</v>
      </c>
      <c r="D37" s="1207"/>
      <c r="E37" s="1208"/>
      <c r="F37" s="36">
        <v>2.19</v>
      </c>
      <c r="G37" s="37">
        <v>2.2999999999999998</v>
      </c>
      <c r="H37" s="37">
        <v>2.4900000000000002</v>
      </c>
      <c r="I37" s="37">
        <v>2.7</v>
      </c>
      <c r="J37" s="38">
        <v>2.73</v>
      </c>
      <c r="K37" s="22"/>
      <c r="L37" s="22"/>
      <c r="M37" s="22"/>
      <c r="N37" s="22"/>
      <c r="O37" s="22"/>
      <c r="P37" s="22"/>
    </row>
    <row r="38" spans="1:16" ht="39" customHeight="1" x14ac:dyDescent="0.15">
      <c r="A38" s="22"/>
      <c r="B38" s="35"/>
      <c r="C38" s="1206" t="s">
        <v>586</v>
      </c>
      <c r="D38" s="1207"/>
      <c r="E38" s="1208"/>
      <c r="F38" s="36">
        <v>2.37</v>
      </c>
      <c r="G38" s="37">
        <v>3.61</v>
      </c>
      <c r="H38" s="37">
        <v>2.02</v>
      </c>
      <c r="I38" s="37">
        <v>1.4</v>
      </c>
      <c r="J38" s="38">
        <v>1.39</v>
      </c>
      <c r="K38" s="22"/>
      <c r="L38" s="22"/>
      <c r="M38" s="22"/>
      <c r="N38" s="22"/>
      <c r="O38" s="22"/>
      <c r="P38" s="22"/>
    </row>
    <row r="39" spans="1:16" ht="39" customHeight="1" x14ac:dyDescent="0.15">
      <c r="A39" s="22"/>
      <c r="B39" s="35"/>
      <c r="C39" s="1206" t="s">
        <v>587</v>
      </c>
      <c r="D39" s="1207"/>
      <c r="E39" s="1208"/>
      <c r="F39" s="36">
        <v>1.84</v>
      </c>
      <c r="G39" s="37">
        <v>1.67</v>
      </c>
      <c r="H39" s="37">
        <v>1.54</v>
      </c>
      <c r="I39" s="37">
        <v>0.34</v>
      </c>
      <c r="J39" s="38">
        <v>0.88</v>
      </c>
      <c r="K39" s="22"/>
      <c r="L39" s="22"/>
      <c r="M39" s="22"/>
      <c r="N39" s="22"/>
      <c r="O39" s="22"/>
      <c r="P39" s="22"/>
    </row>
    <row r="40" spans="1:16" ht="39" customHeight="1" x14ac:dyDescent="0.15">
      <c r="A40" s="22"/>
      <c r="B40" s="35"/>
      <c r="C40" s="1206" t="s">
        <v>588</v>
      </c>
      <c r="D40" s="1207"/>
      <c r="E40" s="1208"/>
      <c r="F40" s="36">
        <v>0.04</v>
      </c>
      <c r="G40" s="37">
        <v>0.04</v>
      </c>
      <c r="H40" s="37">
        <v>0.04</v>
      </c>
      <c r="I40" s="37">
        <v>0.28999999999999998</v>
      </c>
      <c r="J40" s="38">
        <v>0.28000000000000003</v>
      </c>
      <c r="K40" s="22"/>
      <c r="L40" s="22"/>
      <c r="M40" s="22"/>
      <c r="N40" s="22"/>
      <c r="O40" s="22"/>
      <c r="P40" s="22"/>
    </row>
    <row r="41" spans="1:16" ht="39" customHeight="1" x14ac:dyDescent="0.15">
      <c r="A41" s="22"/>
      <c r="B41" s="35"/>
      <c r="C41" s="1206" t="s">
        <v>589</v>
      </c>
      <c r="D41" s="1207"/>
      <c r="E41" s="1208"/>
      <c r="F41" s="36">
        <v>0</v>
      </c>
      <c r="G41" s="37">
        <v>0</v>
      </c>
      <c r="H41" s="37">
        <v>0</v>
      </c>
      <c r="I41" s="37">
        <v>0.08</v>
      </c>
      <c r="J41" s="38">
        <v>0.06</v>
      </c>
      <c r="K41" s="22"/>
      <c r="L41" s="22"/>
      <c r="M41" s="22"/>
      <c r="N41" s="22"/>
      <c r="O41" s="22"/>
      <c r="P41" s="22"/>
    </row>
    <row r="42" spans="1:16" ht="39" customHeight="1" x14ac:dyDescent="0.15">
      <c r="A42" s="22"/>
      <c r="B42" s="39"/>
      <c r="C42" s="1206" t="s">
        <v>590</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591</v>
      </c>
      <c r="D43" s="1210"/>
      <c r="E43" s="1211"/>
      <c r="F43" s="41">
        <v>0.16</v>
      </c>
      <c r="G43" s="42">
        <v>0.1</v>
      </c>
      <c r="H43" s="42">
        <v>0.41</v>
      </c>
      <c r="I43" s="42">
        <v>0.09</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gSK9D6lPDzcRd3D1/uaambSP1asplQPkz4VGbYzRKlu2vmDP6jBdKERgsOJ8ThOAJP39byfEKG0WuRHVb5p/Q==" saltValue="3bqsZU+YNRfdl6+ur0fI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2730</v>
      </c>
      <c r="L45" s="60">
        <v>2835</v>
      </c>
      <c r="M45" s="60">
        <v>3116</v>
      </c>
      <c r="N45" s="60">
        <v>3433</v>
      </c>
      <c r="O45" s="61">
        <v>3728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533</v>
      </c>
      <c r="L46" s="64" t="s">
        <v>533</v>
      </c>
      <c r="M46" s="64" t="s">
        <v>533</v>
      </c>
      <c r="N46" s="64" t="s">
        <v>533</v>
      </c>
      <c r="O46" s="65" t="s">
        <v>533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533</v>
      </c>
      <c r="L47" s="64" t="s">
        <v>533</v>
      </c>
      <c r="M47" s="64" t="s">
        <v>533</v>
      </c>
      <c r="N47" s="64" t="s">
        <v>533</v>
      </c>
      <c r="O47" s="65" t="s">
        <v>533</v>
      </c>
      <c r="P47" s="48"/>
      <c r="Q47" s="48"/>
      <c r="R47" s="48"/>
      <c r="S47" s="48"/>
      <c r="T47" s="48"/>
      <c r="U47" s="48"/>
    </row>
    <row r="48" spans="1:21" ht="30.75" customHeight="1" x14ac:dyDescent="0.15">
      <c r="A48" s="48"/>
      <c r="B48" s="1216"/>
      <c r="C48" s="1217"/>
      <c r="D48" s="62"/>
      <c r="E48" s="1222" t="s">
        <v>15</v>
      </c>
      <c r="F48" s="1222"/>
      <c r="G48" s="1222"/>
      <c r="H48" s="1222"/>
      <c r="I48" s="1222"/>
      <c r="J48" s="1223"/>
      <c r="K48" s="63">
        <v>987</v>
      </c>
      <c r="L48" s="64">
        <v>999</v>
      </c>
      <c r="M48" s="64">
        <v>913</v>
      </c>
      <c r="N48" s="64">
        <v>817</v>
      </c>
      <c r="O48" s="65">
        <v>828</v>
      </c>
      <c r="P48" s="48"/>
      <c r="Q48" s="48"/>
      <c r="R48" s="48"/>
      <c r="S48" s="48"/>
      <c r="T48" s="48"/>
      <c r="U48" s="48"/>
    </row>
    <row r="49" spans="1:21" ht="30.75" customHeight="1" x14ac:dyDescent="0.15">
      <c r="A49" s="48"/>
      <c r="B49" s="1216"/>
      <c r="C49" s="1217"/>
      <c r="D49" s="62"/>
      <c r="E49" s="1222" t="s">
        <v>16</v>
      </c>
      <c r="F49" s="1222"/>
      <c r="G49" s="1222"/>
      <c r="H49" s="1222"/>
      <c r="I49" s="1222"/>
      <c r="J49" s="1223"/>
      <c r="K49" s="63">
        <v>315</v>
      </c>
      <c r="L49" s="64">
        <v>291</v>
      </c>
      <c r="M49" s="64">
        <v>279</v>
      </c>
      <c r="N49" s="64">
        <v>238</v>
      </c>
      <c r="O49" s="65">
        <v>149</v>
      </c>
      <c r="P49" s="48"/>
      <c r="Q49" s="48"/>
      <c r="R49" s="48"/>
      <c r="S49" s="48"/>
      <c r="T49" s="48"/>
      <c r="U49" s="48"/>
    </row>
    <row r="50" spans="1:21" ht="30.75" customHeight="1" x14ac:dyDescent="0.15">
      <c r="A50" s="48"/>
      <c r="B50" s="1216"/>
      <c r="C50" s="1217"/>
      <c r="D50" s="62"/>
      <c r="E50" s="1222" t="s">
        <v>17</v>
      </c>
      <c r="F50" s="1222"/>
      <c r="G50" s="1222"/>
      <c r="H50" s="1222"/>
      <c r="I50" s="1222"/>
      <c r="J50" s="1223"/>
      <c r="K50" s="63">
        <v>35</v>
      </c>
      <c r="L50" s="64">
        <v>35</v>
      </c>
      <c r="M50" s="64">
        <v>35</v>
      </c>
      <c r="N50" s="64">
        <v>37</v>
      </c>
      <c r="O50" s="65">
        <v>38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533</v>
      </c>
      <c r="L51" s="64" t="s">
        <v>533</v>
      </c>
      <c r="M51" s="64" t="s">
        <v>533</v>
      </c>
      <c r="N51" s="64" t="s">
        <v>533</v>
      </c>
      <c r="O51" s="65" t="s">
        <v>533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2624</v>
      </c>
      <c r="L52" s="64">
        <v>2818</v>
      </c>
      <c r="M52" s="64">
        <v>2956</v>
      </c>
      <c r="N52" s="64">
        <v>3111</v>
      </c>
      <c r="O52" s="65">
        <v>3229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1443</v>
      </c>
      <c r="L53" s="69">
        <v>1342</v>
      </c>
      <c r="M53" s="69">
        <v>1387</v>
      </c>
      <c r="N53" s="69">
        <v>1414</v>
      </c>
      <c r="O53" s="70">
        <v>1514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616</v>
      </c>
      <c r="L57" s="84" t="s">
        <v>616</v>
      </c>
      <c r="M57" s="84" t="s">
        <v>616</v>
      </c>
      <c r="N57" s="84" t="s">
        <v>616</v>
      </c>
      <c r="O57" s="85" t="s">
        <v>616</v>
      </c>
    </row>
    <row r="58" spans="1:21" ht="31.5" customHeight="1" thickBot="1" x14ac:dyDescent="0.2">
      <c r="B58" s="1232"/>
      <c r="C58" s="1233"/>
      <c r="D58" s="1237" t="s">
        <v>27</v>
      </c>
      <c r="E58" s="1238"/>
      <c r="F58" s="1238"/>
      <c r="G58" s="1238"/>
      <c r="H58" s="1238"/>
      <c r="I58" s="1238"/>
      <c r="J58" s="1239"/>
      <c r="K58" s="86" t="s">
        <v>617</v>
      </c>
      <c r="L58" s="87" t="s">
        <v>616</v>
      </c>
      <c r="M58" s="87" t="s">
        <v>618</v>
      </c>
      <c r="N58" s="87" t="s">
        <v>619</v>
      </c>
      <c r="O58" s="88" t="s">
        <v>616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aj4qFT6tnfM4cSLVjGWPvGt/cw0SQD0+xMRz9mKy7gQAnR9RpfDGx/auTLO/4v9i1hQheGtkrfIBlgRZ55qZQ==" saltValue="4QWP9ypVRlso7umFf8Lu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40" t="s">
        <v>30</v>
      </c>
      <c r="C41" s="1241"/>
      <c r="D41" s="102"/>
      <c r="E41" s="1246" t="s">
        <v>31</v>
      </c>
      <c r="F41" s="1246"/>
      <c r="G41" s="1246"/>
      <c r="H41" s="1247"/>
      <c r="I41" s="103">
        <v>39869</v>
      </c>
      <c r="J41" s="104">
        <v>40068</v>
      </c>
      <c r="K41" s="104">
        <v>43091</v>
      </c>
      <c r="L41" s="104">
        <v>42802</v>
      </c>
      <c r="M41" s="105">
        <v>41265</v>
      </c>
    </row>
    <row r="42" spans="2:13" ht="27.75" customHeight="1" x14ac:dyDescent="0.15">
      <c r="B42" s="1242"/>
      <c r="C42" s="1243"/>
      <c r="D42" s="106"/>
      <c r="E42" s="1248" t="s">
        <v>32</v>
      </c>
      <c r="F42" s="1248"/>
      <c r="G42" s="1248"/>
      <c r="H42" s="1249"/>
      <c r="I42" s="107">
        <v>281</v>
      </c>
      <c r="J42" s="108">
        <v>242</v>
      </c>
      <c r="K42" s="108">
        <v>206</v>
      </c>
      <c r="L42" s="108">
        <v>178</v>
      </c>
      <c r="M42" s="109">
        <v>146</v>
      </c>
    </row>
    <row r="43" spans="2:13" ht="27.75" customHeight="1" x14ac:dyDescent="0.15">
      <c r="B43" s="1242"/>
      <c r="C43" s="1243"/>
      <c r="D43" s="106"/>
      <c r="E43" s="1248" t="s">
        <v>33</v>
      </c>
      <c r="F43" s="1248"/>
      <c r="G43" s="1248"/>
      <c r="H43" s="1249"/>
      <c r="I43" s="107">
        <v>9117</v>
      </c>
      <c r="J43" s="108">
        <v>9695</v>
      </c>
      <c r="K43" s="108">
        <v>9749</v>
      </c>
      <c r="L43" s="108">
        <v>12626</v>
      </c>
      <c r="M43" s="109">
        <v>11675</v>
      </c>
    </row>
    <row r="44" spans="2:13" ht="27.75" customHeight="1" x14ac:dyDescent="0.15">
      <c r="B44" s="1242"/>
      <c r="C44" s="1243"/>
      <c r="D44" s="106"/>
      <c r="E44" s="1248" t="s">
        <v>34</v>
      </c>
      <c r="F44" s="1248"/>
      <c r="G44" s="1248"/>
      <c r="H44" s="1249"/>
      <c r="I44" s="107">
        <v>1180</v>
      </c>
      <c r="J44" s="108">
        <v>1165</v>
      </c>
      <c r="K44" s="108">
        <v>3043</v>
      </c>
      <c r="L44" s="108">
        <v>516</v>
      </c>
      <c r="M44" s="109">
        <v>432</v>
      </c>
    </row>
    <row r="45" spans="2:13" ht="27.75" customHeight="1" x14ac:dyDescent="0.15">
      <c r="B45" s="1242"/>
      <c r="C45" s="1243"/>
      <c r="D45" s="106"/>
      <c r="E45" s="1248" t="s">
        <v>35</v>
      </c>
      <c r="F45" s="1248"/>
      <c r="G45" s="1248"/>
      <c r="H45" s="1249"/>
      <c r="I45" s="107">
        <v>8780</v>
      </c>
      <c r="J45" s="108">
        <v>8586</v>
      </c>
      <c r="K45" s="108">
        <v>7858</v>
      </c>
      <c r="L45" s="108">
        <v>6165</v>
      </c>
      <c r="M45" s="109">
        <v>5835</v>
      </c>
    </row>
    <row r="46" spans="2:13" ht="27.75" customHeight="1" x14ac:dyDescent="0.15">
      <c r="B46" s="1242"/>
      <c r="C46" s="1243"/>
      <c r="D46" s="110"/>
      <c r="E46" s="1248" t="s">
        <v>36</v>
      </c>
      <c r="F46" s="1248"/>
      <c r="G46" s="1248"/>
      <c r="H46" s="1249"/>
      <c r="I46" s="107">
        <v>2</v>
      </c>
      <c r="J46" s="108" t="s">
        <v>533</v>
      </c>
      <c r="K46" s="108">
        <v>0</v>
      </c>
      <c r="L46" s="108" t="s">
        <v>533</v>
      </c>
      <c r="M46" s="109">
        <v>0</v>
      </c>
    </row>
    <row r="47" spans="2:13" ht="27.75" customHeight="1" x14ac:dyDescent="0.15">
      <c r="B47" s="1242"/>
      <c r="C47" s="1243"/>
      <c r="D47" s="111"/>
      <c r="E47" s="1250" t="s">
        <v>37</v>
      </c>
      <c r="F47" s="1251"/>
      <c r="G47" s="1251"/>
      <c r="H47" s="1252"/>
      <c r="I47" s="107" t="s">
        <v>533</v>
      </c>
      <c r="J47" s="108" t="s">
        <v>533</v>
      </c>
      <c r="K47" s="108" t="s">
        <v>533</v>
      </c>
      <c r="L47" s="108" t="s">
        <v>533</v>
      </c>
      <c r="M47" s="109" t="s">
        <v>533</v>
      </c>
    </row>
    <row r="48" spans="2:13" ht="27.75" customHeight="1" x14ac:dyDescent="0.15">
      <c r="B48" s="1242"/>
      <c r="C48" s="1243"/>
      <c r="D48" s="106"/>
      <c r="E48" s="1248" t="s">
        <v>38</v>
      </c>
      <c r="F48" s="1248"/>
      <c r="G48" s="1248"/>
      <c r="H48" s="1249"/>
      <c r="I48" s="107" t="s">
        <v>533</v>
      </c>
      <c r="J48" s="108" t="s">
        <v>533</v>
      </c>
      <c r="K48" s="108" t="s">
        <v>533</v>
      </c>
      <c r="L48" s="108" t="s">
        <v>533</v>
      </c>
      <c r="M48" s="109" t="s">
        <v>533</v>
      </c>
    </row>
    <row r="49" spans="2:13" ht="27.75" customHeight="1" x14ac:dyDescent="0.15">
      <c r="B49" s="1244"/>
      <c r="C49" s="1245"/>
      <c r="D49" s="106"/>
      <c r="E49" s="1248" t="s">
        <v>39</v>
      </c>
      <c r="F49" s="1248"/>
      <c r="G49" s="1248"/>
      <c r="H49" s="1249"/>
      <c r="I49" s="107" t="s">
        <v>533</v>
      </c>
      <c r="J49" s="108" t="s">
        <v>533</v>
      </c>
      <c r="K49" s="108" t="s">
        <v>533</v>
      </c>
      <c r="L49" s="108" t="s">
        <v>533</v>
      </c>
      <c r="M49" s="109" t="s">
        <v>533</v>
      </c>
    </row>
    <row r="50" spans="2:13" ht="27.75" customHeight="1" x14ac:dyDescent="0.15">
      <c r="B50" s="1253" t="s">
        <v>40</v>
      </c>
      <c r="C50" s="1254"/>
      <c r="D50" s="112"/>
      <c r="E50" s="1248" t="s">
        <v>41</v>
      </c>
      <c r="F50" s="1248"/>
      <c r="G50" s="1248"/>
      <c r="H50" s="1249"/>
      <c r="I50" s="107">
        <v>11812</v>
      </c>
      <c r="J50" s="108">
        <v>11862</v>
      </c>
      <c r="K50" s="108">
        <v>12153</v>
      </c>
      <c r="L50" s="108">
        <v>12206</v>
      </c>
      <c r="M50" s="109">
        <v>12312</v>
      </c>
    </row>
    <row r="51" spans="2:13" ht="27.75" customHeight="1" x14ac:dyDescent="0.15">
      <c r="B51" s="1242"/>
      <c r="C51" s="1243"/>
      <c r="D51" s="106"/>
      <c r="E51" s="1248" t="s">
        <v>42</v>
      </c>
      <c r="F51" s="1248"/>
      <c r="G51" s="1248"/>
      <c r="H51" s="1249"/>
      <c r="I51" s="107">
        <v>1377</v>
      </c>
      <c r="J51" s="108">
        <v>1382</v>
      </c>
      <c r="K51" s="108">
        <v>1515</v>
      </c>
      <c r="L51" s="108">
        <v>1740</v>
      </c>
      <c r="M51" s="109">
        <v>1553</v>
      </c>
    </row>
    <row r="52" spans="2:13" ht="27.75" customHeight="1" x14ac:dyDescent="0.15">
      <c r="B52" s="1244"/>
      <c r="C52" s="1245"/>
      <c r="D52" s="106"/>
      <c r="E52" s="1248" t="s">
        <v>43</v>
      </c>
      <c r="F52" s="1248"/>
      <c r="G52" s="1248"/>
      <c r="H52" s="1249"/>
      <c r="I52" s="107">
        <v>36690</v>
      </c>
      <c r="J52" s="108">
        <v>37173</v>
      </c>
      <c r="K52" s="108">
        <v>39497</v>
      </c>
      <c r="L52" s="108">
        <v>39537</v>
      </c>
      <c r="M52" s="109">
        <v>39014</v>
      </c>
    </row>
    <row r="53" spans="2:13" ht="27.75" customHeight="1" thickBot="1" x14ac:dyDescent="0.2">
      <c r="B53" s="1255" t="s">
        <v>44</v>
      </c>
      <c r="C53" s="1256"/>
      <c r="D53" s="113"/>
      <c r="E53" s="1257" t="s">
        <v>45</v>
      </c>
      <c r="F53" s="1257"/>
      <c r="G53" s="1257"/>
      <c r="H53" s="1258"/>
      <c r="I53" s="114">
        <v>9350</v>
      </c>
      <c r="J53" s="115">
        <v>9338</v>
      </c>
      <c r="K53" s="115">
        <v>10782</v>
      </c>
      <c r="L53" s="115">
        <v>8803</v>
      </c>
      <c r="M53" s="116">
        <v>6476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nwrjzfvUVfblMoYiOgCQgh5Jdqbpppn0mTwvUtR5xrQfQyPO+dqEMJBpnAAPcOjbNnl+ijC9m5VRuzU1P1mcQ==" saltValue="sjmlDaGTOGRLDT/cCU1t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267" t="s">
        <v>48</v>
      </c>
      <c r="D55" s="1267"/>
      <c r="E55" s="1268"/>
      <c r="F55" s="128">
        <v>6554</v>
      </c>
      <c r="G55" s="128">
        <v>6161</v>
      </c>
      <c r="H55" s="129">
        <v>6167</v>
      </c>
    </row>
    <row r="56" spans="2:8" ht="52.5" customHeight="1" x14ac:dyDescent="0.15">
      <c r="B56" s="130"/>
      <c r="C56" s="1269" t="s">
        <v>49</v>
      </c>
      <c r="D56" s="1269"/>
      <c r="E56" s="1270"/>
      <c r="F56" s="131">
        <v>1009</v>
      </c>
      <c r="G56" s="131">
        <v>1009</v>
      </c>
      <c r="H56" s="132">
        <v>1010</v>
      </c>
    </row>
    <row r="57" spans="2:8" ht="53.25" customHeight="1" x14ac:dyDescent="0.15">
      <c r="B57" s="130"/>
      <c r="C57" s="1271" t="s">
        <v>50</v>
      </c>
      <c r="D57" s="1271"/>
      <c r="E57" s="1272"/>
      <c r="F57" s="133">
        <v>6288</v>
      </c>
      <c r="G57" s="133">
        <v>6236</v>
      </c>
      <c r="H57" s="134">
        <v>6154</v>
      </c>
    </row>
    <row r="58" spans="2:8" ht="45.75" customHeight="1" x14ac:dyDescent="0.15">
      <c r="B58" s="135"/>
      <c r="C58" s="1259" t="s">
        <v>599</v>
      </c>
      <c r="D58" s="1260"/>
      <c r="E58" s="1261"/>
      <c r="F58" s="136">
        <v>3450</v>
      </c>
      <c r="G58" s="136">
        <v>3450</v>
      </c>
      <c r="H58" s="137">
        <v>3450</v>
      </c>
    </row>
    <row r="59" spans="2:8" ht="45.75" customHeight="1" x14ac:dyDescent="0.15">
      <c r="B59" s="135"/>
      <c r="C59" s="1259" t="s">
        <v>598</v>
      </c>
      <c r="D59" s="1260"/>
      <c r="E59" s="1261"/>
      <c r="F59" s="136">
        <v>2110</v>
      </c>
      <c r="G59" s="136">
        <v>2031</v>
      </c>
      <c r="H59" s="137">
        <v>1833</v>
      </c>
    </row>
    <row r="60" spans="2:8" ht="45.75" customHeight="1" x14ac:dyDescent="0.15">
      <c r="B60" s="135"/>
      <c r="C60" s="1259" t="s">
        <v>600</v>
      </c>
      <c r="D60" s="1260"/>
      <c r="E60" s="1261"/>
      <c r="F60" s="136">
        <v>248</v>
      </c>
      <c r="G60" s="136">
        <v>279</v>
      </c>
      <c r="H60" s="137">
        <v>294</v>
      </c>
    </row>
    <row r="61" spans="2:8" ht="45.75" customHeight="1" x14ac:dyDescent="0.15">
      <c r="B61" s="135"/>
      <c r="C61" s="1259" t="s">
        <v>601</v>
      </c>
      <c r="D61" s="1260"/>
      <c r="E61" s="1261"/>
      <c r="F61" s="136">
        <v>83</v>
      </c>
      <c r="G61" s="136">
        <v>116</v>
      </c>
      <c r="H61" s="137">
        <v>212</v>
      </c>
    </row>
    <row r="62" spans="2:8" ht="45.75" customHeight="1" thickBot="1" x14ac:dyDescent="0.2">
      <c r="B62" s="138"/>
      <c r="C62" s="1262" t="s">
        <v>602</v>
      </c>
      <c r="D62" s="1263"/>
      <c r="E62" s="1264"/>
      <c r="F62" s="139">
        <v>198</v>
      </c>
      <c r="G62" s="139">
        <v>197</v>
      </c>
      <c r="H62" s="140">
        <v>197</v>
      </c>
    </row>
    <row r="63" spans="2:8" ht="52.5" customHeight="1" thickBot="1" x14ac:dyDescent="0.2">
      <c r="B63" s="141"/>
      <c r="C63" s="1265" t="s">
        <v>51</v>
      </c>
      <c r="D63" s="1265"/>
      <c r="E63" s="1266"/>
      <c r="F63" s="142">
        <v>13851</v>
      </c>
      <c r="G63" s="142">
        <v>13407</v>
      </c>
      <c r="H63" s="143">
        <v>13331</v>
      </c>
    </row>
    <row r="64" spans="2:8" ht="15" customHeight="1" x14ac:dyDescent="0.15"/>
  </sheetData>
  <sheetProtection algorithmName="SHA-512" hashValue="mLNYzR4pR0/bJu6X10MQSLxzmKebN0OZfBd1CFDJHmMpjreXVtSXltBnBBLa4njsdJTDq+Siczrik1P0cR3j9A==" saltValue="/1LIGp3SRBEvMj0LcHtG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48" sqref="AN48"/>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632</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632</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631</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627</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630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625</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574</v>
      </c>
      <c r="BQ50" s="1283"/>
      <c r="BR50" s="1283"/>
      <c r="BS50" s="1283"/>
      <c r="BT50" s="1283"/>
      <c r="BU50" s="1283"/>
      <c r="BV50" s="1283"/>
      <c r="BW50" s="1283"/>
      <c r="BX50" s="1283" t="s">
        <v>575</v>
      </c>
      <c r="BY50" s="1283"/>
      <c r="BZ50" s="1283"/>
      <c r="CA50" s="1283"/>
      <c r="CB50" s="1283"/>
      <c r="CC50" s="1283"/>
      <c r="CD50" s="1283"/>
      <c r="CE50" s="1283"/>
      <c r="CF50" s="1283" t="s">
        <v>576</v>
      </c>
      <c r="CG50" s="1283"/>
      <c r="CH50" s="1283"/>
      <c r="CI50" s="1283"/>
      <c r="CJ50" s="1283"/>
      <c r="CK50" s="1283"/>
      <c r="CL50" s="1283"/>
      <c r="CM50" s="1283"/>
      <c r="CN50" s="1283" t="s">
        <v>577</v>
      </c>
      <c r="CO50" s="1283"/>
      <c r="CP50" s="1283"/>
      <c r="CQ50" s="1283"/>
      <c r="CR50" s="1283"/>
      <c r="CS50" s="1283"/>
      <c r="CT50" s="1283"/>
      <c r="CU50" s="1283"/>
      <c r="CV50" s="1283" t="s">
        <v>578</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624</v>
      </c>
      <c r="AO51" s="1282"/>
      <c r="AP51" s="1282"/>
      <c r="AQ51" s="1282"/>
      <c r="AR51" s="1282"/>
      <c r="AS51" s="1282"/>
      <c r="AT51" s="1282"/>
      <c r="AU51" s="1282"/>
      <c r="AV51" s="1282"/>
      <c r="AW51" s="1282"/>
      <c r="AX51" s="1282"/>
      <c r="AY51" s="1282"/>
      <c r="AZ51" s="1282"/>
      <c r="BA51" s="1282"/>
      <c r="BB51" s="1282" t="s">
        <v>622</v>
      </c>
      <c r="BC51" s="1282"/>
      <c r="BD51" s="1282"/>
      <c r="BE51" s="1282"/>
      <c r="BF51" s="1282"/>
      <c r="BG51" s="1282"/>
      <c r="BH51" s="1282"/>
      <c r="BI51" s="1282"/>
      <c r="BJ51" s="1282"/>
      <c r="BK51" s="1282"/>
      <c r="BL51" s="1282"/>
      <c r="BM51" s="1282"/>
      <c r="BN51" s="1282"/>
      <c r="BO51" s="1282"/>
      <c r="BP51" s="1281">
        <v>54.6</v>
      </c>
      <c r="BQ51" s="1281"/>
      <c r="BR51" s="1281"/>
      <c r="BS51" s="1281"/>
      <c r="BT51" s="1281"/>
      <c r="BU51" s="1281"/>
      <c r="BV51" s="1281"/>
      <c r="BW51" s="1281"/>
      <c r="BX51" s="1281">
        <v>55.2</v>
      </c>
      <c r="BY51" s="1281"/>
      <c r="BZ51" s="1281"/>
      <c r="CA51" s="1281"/>
      <c r="CB51" s="1281"/>
      <c r="CC51" s="1281"/>
      <c r="CD51" s="1281"/>
      <c r="CE51" s="1281"/>
      <c r="CF51" s="1281">
        <v>63.7</v>
      </c>
      <c r="CG51" s="1281"/>
      <c r="CH51" s="1281"/>
      <c r="CI51" s="1281"/>
      <c r="CJ51" s="1281"/>
      <c r="CK51" s="1281"/>
      <c r="CL51" s="1281"/>
      <c r="CM51" s="1281"/>
      <c r="CN51" s="1281">
        <v>52.2</v>
      </c>
      <c r="CO51" s="1281"/>
      <c r="CP51" s="1281"/>
      <c r="CQ51" s="1281"/>
      <c r="CR51" s="1281"/>
      <c r="CS51" s="1281"/>
      <c r="CT51" s="1281"/>
      <c r="CU51" s="1281"/>
      <c r="CV51" s="1281">
        <v>37.5</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629</v>
      </c>
      <c r="BC53" s="1282"/>
      <c r="BD53" s="1282"/>
      <c r="BE53" s="1282"/>
      <c r="BF53" s="1282"/>
      <c r="BG53" s="1282"/>
      <c r="BH53" s="1282"/>
      <c r="BI53" s="1282"/>
      <c r="BJ53" s="1282"/>
      <c r="BK53" s="1282"/>
      <c r="BL53" s="1282"/>
      <c r="BM53" s="1282"/>
      <c r="BN53" s="1282"/>
      <c r="BO53" s="1282"/>
      <c r="BP53" s="1281">
        <v>51.8</v>
      </c>
      <c r="BQ53" s="1281"/>
      <c r="BR53" s="1281"/>
      <c r="BS53" s="1281"/>
      <c r="BT53" s="1281"/>
      <c r="BU53" s="1281"/>
      <c r="BV53" s="1281"/>
      <c r="BW53" s="1281"/>
      <c r="BX53" s="1281">
        <v>52.9</v>
      </c>
      <c r="BY53" s="1281"/>
      <c r="BZ53" s="1281"/>
      <c r="CA53" s="1281"/>
      <c r="CB53" s="1281"/>
      <c r="CC53" s="1281"/>
      <c r="CD53" s="1281"/>
      <c r="CE53" s="1281"/>
      <c r="CF53" s="1281">
        <v>52.3</v>
      </c>
      <c r="CG53" s="1281"/>
      <c r="CH53" s="1281"/>
      <c r="CI53" s="1281"/>
      <c r="CJ53" s="1281"/>
      <c r="CK53" s="1281"/>
      <c r="CL53" s="1281"/>
      <c r="CM53" s="1281"/>
      <c r="CN53" s="1281">
        <v>51.7</v>
      </c>
      <c r="CO53" s="1281"/>
      <c r="CP53" s="1281"/>
      <c r="CQ53" s="1281"/>
      <c r="CR53" s="1281"/>
      <c r="CS53" s="1281"/>
      <c r="CT53" s="1281"/>
      <c r="CU53" s="1281"/>
      <c r="CV53" s="1281">
        <v>53</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623</v>
      </c>
      <c r="AO55" s="1283"/>
      <c r="AP55" s="1283"/>
      <c r="AQ55" s="1283"/>
      <c r="AR55" s="1283"/>
      <c r="AS55" s="1283"/>
      <c r="AT55" s="1283"/>
      <c r="AU55" s="1283"/>
      <c r="AV55" s="1283"/>
      <c r="AW55" s="1283"/>
      <c r="AX55" s="1283"/>
      <c r="AY55" s="1283"/>
      <c r="AZ55" s="1283"/>
      <c r="BA55" s="1283"/>
      <c r="BB55" s="1282" t="s">
        <v>622</v>
      </c>
      <c r="BC55" s="1282"/>
      <c r="BD55" s="1282"/>
      <c r="BE55" s="1282"/>
      <c r="BF55" s="1282"/>
      <c r="BG55" s="1282"/>
      <c r="BH55" s="1282"/>
      <c r="BI55" s="1282"/>
      <c r="BJ55" s="1282"/>
      <c r="BK55" s="1282"/>
      <c r="BL55" s="1282"/>
      <c r="BM55" s="1282"/>
      <c r="BN55" s="1282"/>
      <c r="BO55" s="1282"/>
      <c r="BP55" s="1281">
        <v>32.5</v>
      </c>
      <c r="BQ55" s="1281"/>
      <c r="BR55" s="1281"/>
      <c r="BS55" s="1281"/>
      <c r="BT55" s="1281"/>
      <c r="BU55" s="1281"/>
      <c r="BV55" s="1281"/>
      <c r="BW55" s="1281"/>
      <c r="BX55" s="1281">
        <v>30.2</v>
      </c>
      <c r="BY55" s="1281"/>
      <c r="BZ55" s="1281"/>
      <c r="CA55" s="1281"/>
      <c r="CB55" s="1281"/>
      <c r="CC55" s="1281"/>
      <c r="CD55" s="1281"/>
      <c r="CE55" s="1281"/>
      <c r="CF55" s="1281">
        <v>25.4</v>
      </c>
      <c r="CG55" s="1281"/>
      <c r="CH55" s="1281"/>
      <c r="CI55" s="1281"/>
      <c r="CJ55" s="1281"/>
      <c r="CK55" s="1281"/>
      <c r="CL55" s="1281"/>
      <c r="CM55" s="1281"/>
      <c r="CN55" s="1281">
        <v>22.9</v>
      </c>
      <c r="CO55" s="1281"/>
      <c r="CP55" s="1281"/>
      <c r="CQ55" s="1281"/>
      <c r="CR55" s="1281"/>
      <c r="CS55" s="1281"/>
      <c r="CT55" s="1281"/>
      <c r="CU55" s="1281"/>
      <c r="CV55" s="1281">
        <v>28.5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629</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281">
        <v>58.9</v>
      </c>
      <c r="BY57" s="1281"/>
      <c r="BZ57" s="1281"/>
      <c r="CA57" s="1281"/>
      <c r="CB57" s="1281"/>
      <c r="CC57" s="1281"/>
      <c r="CD57" s="1281"/>
      <c r="CE57" s="1281"/>
      <c r="CF57" s="1281">
        <v>60</v>
      </c>
      <c r="CG57" s="1281"/>
      <c r="CH57" s="1281"/>
      <c r="CI57" s="1281"/>
      <c r="CJ57" s="1281"/>
      <c r="CK57" s="1281"/>
      <c r="CL57" s="1281"/>
      <c r="CM57" s="1281"/>
      <c r="CN57" s="1281">
        <v>60.6</v>
      </c>
      <c r="CO57" s="1281"/>
      <c r="CP57" s="1281"/>
      <c r="CQ57" s="1281"/>
      <c r="CR57" s="1281"/>
      <c r="CS57" s="1281"/>
      <c r="CT57" s="1281"/>
      <c r="CU57" s="1281"/>
      <c r="CV57" s="1281">
        <v>62.3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628</v>
      </c>
    </row>
    <row r="64" spans="1:109" ht="13.5" x14ac:dyDescent="0.15">
      <c r="B64" s="1274"/>
      <c r="G64" s="1311"/>
      <c r="I64" s="1313"/>
      <c r="J64" s="1313"/>
      <c r="K64" s="1313"/>
      <c r="L64" s="1313"/>
      <c r="M64" s="1313"/>
      <c r="N64" s="1312"/>
      <c r="AM64" s="1311"/>
      <c r="AN64" s="1311" t="s">
        <v>627</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625</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574</v>
      </c>
      <c r="BQ72" s="1283"/>
      <c r="BR72" s="1283"/>
      <c r="BS72" s="1283"/>
      <c r="BT72" s="1283"/>
      <c r="BU72" s="1283"/>
      <c r="BV72" s="1283"/>
      <c r="BW72" s="1283"/>
      <c r="BX72" s="1283" t="s">
        <v>575</v>
      </c>
      <c r="BY72" s="1283"/>
      <c r="BZ72" s="1283"/>
      <c r="CA72" s="1283"/>
      <c r="CB72" s="1283"/>
      <c r="CC72" s="1283"/>
      <c r="CD72" s="1283"/>
      <c r="CE72" s="1283"/>
      <c r="CF72" s="1283" t="s">
        <v>576</v>
      </c>
      <c r="CG72" s="1283"/>
      <c r="CH72" s="1283"/>
      <c r="CI72" s="1283"/>
      <c r="CJ72" s="1283"/>
      <c r="CK72" s="1283"/>
      <c r="CL72" s="1283"/>
      <c r="CM72" s="1283"/>
      <c r="CN72" s="1283" t="s">
        <v>577</v>
      </c>
      <c r="CO72" s="1283"/>
      <c r="CP72" s="1283"/>
      <c r="CQ72" s="1283"/>
      <c r="CR72" s="1283"/>
      <c r="CS72" s="1283"/>
      <c r="CT72" s="1283"/>
      <c r="CU72" s="1283"/>
      <c r="CV72" s="1283" t="s">
        <v>578</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624</v>
      </c>
      <c r="AO73" s="1282"/>
      <c r="AP73" s="1282"/>
      <c r="AQ73" s="1282"/>
      <c r="AR73" s="1282"/>
      <c r="AS73" s="1282"/>
      <c r="AT73" s="1282"/>
      <c r="AU73" s="1282"/>
      <c r="AV73" s="1282"/>
      <c r="AW73" s="1282"/>
      <c r="AX73" s="1282"/>
      <c r="AY73" s="1282"/>
      <c r="AZ73" s="1282"/>
      <c r="BA73" s="1282"/>
      <c r="BB73" s="1282" t="s">
        <v>622</v>
      </c>
      <c r="BC73" s="1282"/>
      <c r="BD73" s="1282"/>
      <c r="BE73" s="1282"/>
      <c r="BF73" s="1282"/>
      <c r="BG73" s="1282"/>
      <c r="BH73" s="1282"/>
      <c r="BI73" s="1282"/>
      <c r="BJ73" s="1282"/>
      <c r="BK73" s="1282"/>
      <c r="BL73" s="1282"/>
      <c r="BM73" s="1282"/>
      <c r="BN73" s="1282"/>
      <c r="BO73" s="1282"/>
      <c r="BP73" s="1281">
        <v>54.6</v>
      </c>
      <c r="BQ73" s="1281"/>
      <c r="BR73" s="1281"/>
      <c r="BS73" s="1281"/>
      <c r="BT73" s="1281"/>
      <c r="BU73" s="1281"/>
      <c r="BV73" s="1281"/>
      <c r="BW73" s="1281"/>
      <c r="BX73" s="1281">
        <v>55.2</v>
      </c>
      <c r="BY73" s="1281"/>
      <c r="BZ73" s="1281"/>
      <c r="CA73" s="1281"/>
      <c r="CB73" s="1281"/>
      <c r="CC73" s="1281"/>
      <c r="CD73" s="1281"/>
      <c r="CE73" s="1281"/>
      <c r="CF73" s="1281">
        <v>63.7</v>
      </c>
      <c r="CG73" s="1281"/>
      <c r="CH73" s="1281"/>
      <c r="CI73" s="1281"/>
      <c r="CJ73" s="1281"/>
      <c r="CK73" s="1281"/>
      <c r="CL73" s="1281"/>
      <c r="CM73" s="1281"/>
      <c r="CN73" s="1281">
        <v>52.2</v>
      </c>
      <c r="CO73" s="1281"/>
      <c r="CP73" s="1281"/>
      <c r="CQ73" s="1281"/>
      <c r="CR73" s="1281"/>
      <c r="CS73" s="1281"/>
      <c r="CT73" s="1281"/>
      <c r="CU73" s="1281"/>
      <c r="CV73" s="1281">
        <v>37.5</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621</v>
      </c>
      <c r="BC75" s="1282"/>
      <c r="BD75" s="1282"/>
      <c r="BE75" s="1282"/>
      <c r="BF75" s="1282"/>
      <c r="BG75" s="1282"/>
      <c r="BH75" s="1282"/>
      <c r="BI75" s="1282"/>
      <c r="BJ75" s="1282"/>
      <c r="BK75" s="1282"/>
      <c r="BL75" s="1282"/>
      <c r="BM75" s="1282"/>
      <c r="BN75" s="1282"/>
      <c r="BO75" s="1282"/>
      <c r="BP75" s="1281">
        <v>8.6</v>
      </c>
      <c r="BQ75" s="1281"/>
      <c r="BR75" s="1281"/>
      <c r="BS75" s="1281"/>
      <c r="BT75" s="1281"/>
      <c r="BU75" s="1281"/>
      <c r="BV75" s="1281"/>
      <c r="BW75" s="1281"/>
      <c r="BX75" s="1281">
        <v>8.5</v>
      </c>
      <c r="BY75" s="1281"/>
      <c r="BZ75" s="1281"/>
      <c r="CA75" s="1281"/>
      <c r="CB75" s="1281"/>
      <c r="CC75" s="1281"/>
      <c r="CD75" s="1281"/>
      <c r="CE75" s="1281"/>
      <c r="CF75" s="1281">
        <v>8.1</v>
      </c>
      <c r="CG75" s="1281"/>
      <c r="CH75" s="1281"/>
      <c r="CI75" s="1281"/>
      <c r="CJ75" s="1281"/>
      <c r="CK75" s="1281"/>
      <c r="CL75" s="1281"/>
      <c r="CM75" s="1281"/>
      <c r="CN75" s="1281">
        <v>8.1</v>
      </c>
      <c r="CO75" s="1281"/>
      <c r="CP75" s="1281"/>
      <c r="CQ75" s="1281"/>
      <c r="CR75" s="1281"/>
      <c r="CS75" s="1281"/>
      <c r="CT75" s="1281"/>
      <c r="CU75" s="1281"/>
      <c r="CV75" s="1281">
        <v>8.4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623</v>
      </c>
      <c r="AO77" s="1283"/>
      <c r="AP77" s="1283"/>
      <c r="AQ77" s="1283"/>
      <c r="AR77" s="1283"/>
      <c r="AS77" s="1283"/>
      <c r="AT77" s="1283"/>
      <c r="AU77" s="1283"/>
      <c r="AV77" s="1283"/>
      <c r="AW77" s="1283"/>
      <c r="AX77" s="1283"/>
      <c r="AY77" s="1283"/>
      <c r="AZ77" s="1283"/>
      <c r="BA77" s="1283"/>
      <c r="BB77" s="1282" t="s">
        <v>622</v>
      </c>
      <c r="BC77" s="1282"/>
      <c r="BD77" s="1282"/>
      <c r="BE77" s="1282"/>
      <c r="BF77" s="1282"/>
      <c r="BG77" s="1282"/>
      <c r="BH77" s="1282"/>
      <c r="BI77" s="1282"/>
      <c r="BJ77" s="1282"/>
      <c r="BK77" s="1282"/>
      <c r="BL77" s="1282"/>
      <c r="BM77" s="1282"/>
      <c r="BN77" s="1282"/>
      <c r="BO77" s="1282"/>
      <c r="BP77" s="1281">
        <v>32.5</v>
      </c>
      <c r="BQ77" s="1281"/>
      <c r="BR77" s="1281"/>
      <c r="BS77" s="1281"/>
      <c r="BT77" s="1281"/>
      <c r="BU77" s="1281"/>
      <c r="BV77" s="1281"/>
      <c r="BW77" s="1281"/>
      <c r="BX77" s="1281">
        <v>30.2</v>
      </c>
      <c r="BY77" s="1281"/>
      <c r="BZ77" s="1281"/>
      <c r="CA77" s="1281"/>
      <c r="CB77" s="1281"/>
      <c r="CC77" s="1281"/>
      <c r="CD77" s="1281"/>
      <c r="CE77" s="1281"/>
      <c r="CF77" s="1281">
        <v>25.4</v>
      </c>
      <c r="CG77" s="1281"/>
      <c r="CH77" s="1281"/>
      <c r="CI77" s="1281"/>
      <c r="CJ77" s="1281"/>
      <c r="CK77" s="1281"/>
      <c r="CL77" s="1281"/>
      <c r="CM77" s="1281"/>
      <c r="CN77" s="1281">
        <v>22.9</v>
      </c>
      <c r="CO77" s="1281"/>
      <c r="CP77" s="1281"/>
      <c r="CQ77" s="1281"/>
      <c r="CR77" s="1281"/>
      <c r="CS77" s="1281"/>
      <c r="CT77" s="1281"/>
      <c r="CU77" s="1281"/>
      <c r="CV77" s="1281">
        <v>28.5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621</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7.8</v>
      </c>
      <c r="CG79" s="1281"/>
      <c r="CH79" s="1281"/>
      <c r="CI79" s="1281"/>
      <c r="CJ79" s="1281"/>
      <c r="CK79" s="1281"/>
      <c r="CL79" s="1281"/>
      <c r="CM79" s="1281"/>
      <c r="CN79" s="1281">
        <v>7.7</v>
      </c>
      <c r="CO79" s="1281"/>
      <c r="CP79" s="1281"/>
      <c r="CQ79" s="1281"/>
      <c r="CR79" s="1281"/>
      <c r="CS79" s="1281"/>
      <c r="CT79" s="1281"/>
      <c r="CU79" s="1281"/>
      <c r="CV79" s="1281">
        <v>7.5</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CG/r57mE2axNOx+bb23fm+z+BdBm6XhLwrBdx0sZYJGQc+NMp8qQP/pSKeNoYIkIxDkD7r3gHTtIllYyfngw==" saltValue="UXYjlKIpw8Dxdzttr30hQ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UbZQ7v1Xmw162LISkv7Bf5EbjHLXawYUA7dbwL+mDAej+Rg1KzzUs1qPXIE2mlFppFMtAybKhVb2aoYNLrG7BA==" saltValue="1XLZGjJ90Tqm6XSwDY+ny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fTiI/W9SKRnBeF7NHFLyww0e6KFkrYTZbnRiItePw9m4wsPuU3Il8jGFxkRdavhOVsIZ55Mftdwcq5OvyE6saw==" saltValue="r4v78TxCv4sjWgI+UM81U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81049</v>
      </c>
      <c r="E3" s="162"/>
      <c r="F3" s="163">
        <v>67319</v>
      </c>
      <c r="G3" s="164"/>
      <c r="H3" s="165"/>
    </row>
    <row r="4" spans="1:8" x14ac:dyDescent="0.15">
      <c r="A4" s="166"/>
      <c r="B4" s="167"/>
      <c r="C4" s="168"/>
      <c r="D4" s="169">
        <v>57853</v>
      </c>
      <c r="E4" s="170"/>
      <c r="F4" s="171">
        <v>38101</v>
      </c>
      <c r="G4" s="172"/>
      <c r="H4" s="173"/>
    </row>
    <row r="5" spans="1:8" x14ac:dyDescent="0.15">
      <c r="A5" s="154" t="s">
        <v>566</v>
      </c>
      <c r="B5" s="159"/>
      <c r="C5" s="160"/>
      <c r="D5" s="161">
        <v>64770</v>
      </c>
      <c r="E5" s="162"/>
      <c r="F5" s="163">
        <v>70615</v>
      </c>
      <c r="G5" s="164"/>
      <c r="H5" s="165"/>
    </row>
    <row r="6" spans="1:8" x14ac:dyDescent="0.15">
      <c r="A6" s="166"/>
      <c r="B6" s="167"/>
      <c r="C6" s="168"/>
      <c r="D6" s="169">
        <v>22659</v>
      </c>
      <c r="E6" s="170"/>
      <c r="F6" s="171">
        <v>37382</v>
      </c>
      <c r="G6" s="172"/>
      <c r="H6" s="173"/>
    </row>
    <row r="7" spans="1:8" x14ac:dyDescent="0.15">
      <c r="A7" s="154" t="s">
        <v>567</v>
      </c>
      <c r="B7" s="159"/>
      <c r="C7" s="160"/>
      <c r="D7" s="161">
        <v>101408</v>
      </c>
      <c r="E7" s="162"/>
      <c r="F7" s="163">
        <v>69185</v>
      </c>
      <c r="G7" s="164"/>
      <c r="H7" s="165"/>
    </row>
    <row r="8" spans="1:8" x14ac:dyDescent="0.15">
      <c r="A8" s="166"/>
      <c r="B8" s="167"/>
      <c r="C8" s="168"/>
      <c r="D8" s="169">
        <v>13342</v>
      </c>
      <c r="E8" s="170"/>
      <c r="F8" s="171">
        <v>38519</v>
      </c>
      <c r="G8" s="172"/>
      <c r="H8" s="173"/>
    </row>
    <row r="9" spans="1:8" x14ac:dyDescent="0.15">
      <c r="A9" s="154" t="s">
        <v>568</v>
      </c>
      <c r="B9" s="159"/>
      <c r="C9" s="160"/>
      <c r="D9" s="161">
        <v>41501</v>
      </c>
      <c r="E9" s="162"/>
      <c r="F9" s="163">
        <v>70166</v>
      </c>
      <c r="G9" s="164"/>
      <c r="H9" s="165"/>
    </row>
    <row r="10" spans="1:8" x14ac:dyDescent="0.15">
      <c r="A10" s="166"/>
      <c r="B10" s="167"/>
      <c r="C10" s="168"/>
      <c r="D10" s="169">
        <v>12546</v>
      </c>
      <c r="E10" s="170"/>
      <c r="F10" s="171">
        <v>36115</v>
      </c>
      <c r="G10" s="172"/>
      <c r="H10" s="173"/>
    </row>
    <row r="11" spans="1:8" x14ac:dyDescent="0.15">
      <c r="A11" s="154" t="s">
        <v>569</v>
      </c>
      <c r="B11" s="159"/>
      <c r="C11" s="160"/>
      <c r="D11" s="161">
        <v>35862</v>
      </c>
      <c r="E11" s="162"/>
      <c r="F11" s="163">
        <v>70329</v>
      </c>
      <c r="G11" s="164"/>
      <c r="H11" s="165"/>
    </row>
    <row r="12" spans="1:8" x14ac:dyDescent="0.15">
      <c r="A12" s="166"/>
      <c r="B12" s="167"/>
      <c r="C12" s="174"/>
      <c r="D12" s="169">
        <v>14390</v>
      </c>
      <c r="E12" s="170"/>
      <c r="F12" s="171">
        <v>39403</v>
      </c>
      <c r="G12" s="172"/>
      <c r="H12" s="173"/>
    </row>
    <row r="13" spans="1:8" x14ac:dyDescent="0.15">
      <c r="A13" s="154"/>
      <c r="B13" s="159"/>
      <c r="C13" s="175"/>
      <c r="D13" s="176">
        <v>64918</v>
      </c>
      <c r="E13" s="177"/>
      <c r="F13" s="178">
        <v>69523</v>
      </c>
      <c r="G13" s="179"/>
      <c r="H13" s="165"/>
    </row>
    <row r="14" spans="1:8" x14ac:dyDescent="0.15">
      <c r="A14" s="166"/>
      <c r="B14" s="167"/>
      <c r="C14" s="168"/>
      <c r="D14" s="169">
        <v>24158</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10.75</v>
      </c>
      <c r="C19" s="180">
        <f>ROUND(VALUE(SUBSTITUTE(実質収支比率等に係る経年分析!G$48,"▲","-")),2)</f>
        <v>8.25</v>
      </c>
      <c r="D19" s="180">
        <f>ROUND(VALUE(SUBSTITUTE(実質収支比率等に係る経年分析!H$48,"▲","-")),2)</f>
        <v>12.02</v>
      </c>
      <c r="E19" s="180">
        <f>ROUND(VALUE(SUBSTITUTE(実質収支比率等に係る経年分析!I$48,"▲","-")),2)</f>
        <v>9.58</v>
      </c>
      <c r="F19" s="180">
        <f>ROUND(VALUE(SUBSTITUTE(実質収支比率等に係る経年分析!J$48,"▲","-")),2)</f>
        <v>13.86</v>
      </c>
    </row>
    <row r="20" spans="1:11" x14ac:dyDescent="0.15">
      <c r="A20" s="180" t="s">
        <v>55</v>
      </c>
      <c r="B20" s="180">
        <f>ROUND(VALUE(SUBSTITUTE(実質収支比率等に係る経年分析!F$47,"▲","-")),2)</f>
        <v>46.94</v>
      </c>
      <c r="C20" s="180">
        <f>ROUND(VALUE(SUBSTITUTE(実質収支比率等に係る経年分析!G$47,"▲","-")),2)</f>
        <v>34.83</v>
      </c>
      <c r="D20" s="180">
        <f>ROUND(VALUE(SUBSTITUTE(実質収支比率等に係る経年分析!H$47,"▲","-")),2)</f>
        <v>33.28</v>
      </c>
      <c r="E20" s="180">
        <f>ROUND(VALUE(SUBSTITUTE(実質収支比率等に係る経年分析!I$47,"▲","-")),2)</f>
        <v>31.18</v>
      </c>
      <c r="F20" s="180">
        <f>ROUND(VALUE(SUBSTITUTE(実質収支比率等に係る経年分析!J$47,"▲","-")),2)</f>
        <v>30.33</v>
      </c>
    </row>
    <row r="21" spans="1:11" x14ac:dyDescent="0.15">
      <c r="A21" s="180" t="s">
        <v>56</v>
      </c>
      <c r="B21" s="180">
        <f>IF(ISNUMBER(VALUE(SUBSTITUTE(実質収支比率等に係る経年分析!F$49,"▲","-"))),ROUND(VALUE(SUBSTITUTE(実質収支比率等に係る経年分析!F$49,"▲","-")),2),NA())</f>
        <v>1.71</v>
      </c>
      <c r="C21" s="180">
        <f>IF(ISNUMBER(VALUE(SUBSTITUTE(実質収支比率等に係る経年分析!G$49,"▲","-"))),ROUND(VALUE(SUBSTITUTE(実質収支比率等に係る経年分析!G$49,"▲","-")),2),NA())</f>
        <v>-10.49</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-12.47</v>
      </c>
      <c r="F21" s="180">
        <f>IF(ISNUMBER(VALUE(SUBSTITUTE(実質収支比率等に係る経年分析!J$49,"▲","-"))),ROUND(VALUE(SUBSTITUTE(実質収支比率等に係る経年分析!J$49,"▲","-")),2),NA())</f>
        <v>-1.57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香取市農業集落排水事業会計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香取市公共下水道事業会計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香取市介護保険事業特別会計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1.84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0.88</v>
      </c>
    </row>
    <row r="32" spans="1:11" x14ac:dyDescent="0.15">
      <c r="A32" s="181" t="str">
        <f>IF(連結実質赤字比率に係る赤字・黒字の構成分析!C$38="",NA(),連結実質赤字比率に係る赤字・黒字の構成分析!C$38)</f>
        <v>香取市国民健康保険事業特別会計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1.39</v>
      </c>
    </row>
    <row r="33" spans="1:16" x14ac:dyDescent="0.15">
      <c r="A33" s="181" t="str">
        <f>IF(連結実質赤字比率に係る赤字・黒字の構成分析!C$37="",NA(),連結実質赤字比率に係る赤字・黒字の構成分析!C$37)</f>
        <v>香取市簡易水道事業会計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2.4900000000000002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2.73</v>
      </c>
    </row>
    <row r="34" spans="1:16" x14ac:dyDescent="0.15">
      <c r="A34" s="181" t="str">
        <f>IF(連結実質赤字比率に係る赤字・黒字の構成分析!C$36="",NA(),連結実質赤字比率に係る赤字・黒字の構成分析!C$36)</f>
        <v>香取市病院事業会計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5.33</v>
      </c>
    </row>
    <row r="35" spans="1:16" x14ac:dyDescent="0.15">
      <c r="A35" s="181" t="str">
        <f>IF(連結実質赤字比率に係る赤字・黒字の構成分析!C$35="",NA(),連結実質赤字比率に係る赤字・黒字の構成分析!C$35)</f>
        <v>香取市水道事業会計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2624</v>
      </c>
      <c r="E42" s="182"/>
      <c r="F42" s="182"/>
      <c r="G42" s="182">
        <f>'実質公債費比率（分子）の構造'!L$52</f>
        <v>2818</v>
      </c>
      <c r="H42" s="182"/>
      <c r="I42" s="182"/>
      <c r="J42" s="182">
        <f>'実質公債費比率（分子）の構造'!M$52</f>
        <v>2956</v>
      </c>
      <c r="K42" s="182"/>
      <c r="L42" s="182"/>
      <c r="M42" s="182">
        <f>'実質公債費比率（分子）の構造'!N$52</f>
        <v>3111</v>
      </c>
      <c r="N42" s="182"/>
      <c r="O42" s="182"/>
      <c r="P42" s="182">
        <f>'実質公債費比率（分子）の構造'!O$52</f>
        <v>3229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v>
      </c>
      <c r="C44" s="182"/>
      <c r="D44" s="182"/>
      <c r="E44" s="182">
        <f>'実質公債費比率（分子）の構造'!L$50</f>
        <v>35</v>
      </c>
      <c r="F44" s="182"/>
      <c r="G44" s="182"/>
      <c r="H44" s="182">
        <f>'実質公債費比率（分子）の構造'!M$50</f>
        <v>35</v>
      </c>
      <c r="I44" s="182"/>
      <c r="J44" s="182"/>
      <c r="K44" s="182">
        <f>'実質公債費比率（分子）の構造'!N$50</f>
        <v>37</v>
      </c>
      <c r="L44" s="182"/>
      <c r="M44" s="182"/>
      <c r="N44" s="182">
        <f>'実質公債費比率（分子）の構造'!O$50</f>
        <v>38</v>
      </c>
      <c r="O44" s="182"/>
      <c r="P44" s="182"/>
    </row>
    <row r="45" spans="1:16" x14ac:dyDescent="0.15">
      <c r="A45" s="182" t="s">
        <v>66</v>
      </c>
      <c r="B45" s="182">
        <f>'実質公債費比率（分子）の構造'!K$49</f>
        <v>315</v>
      </c>
      <c r="C45" s="182"/>
      <c r="D45" s="182"/>
      <c r="E45" s="182">
        <f>'実質公債費比率（分子）の構造'!L$49</f>
        <v>291</v>
      </c>
      <c r="F45" s="182"/>
      <c r="G45" s="182"/>
      <c r="H45" s="182">
        <f>'実質公債費比率（分子）の構造'!M$49</f>
        <v>279</v>
      </c>
      <c r="I45" s="182"/>
      <c r="J45" s="182"/>
      <c r="K45" s="182">
        <f>'実質公債費比率（分子）の構造'!N$49</f>
        <v>238</v>
      </c>
      <c r="L45" s="182"/>
      <c r="M45" s="182"/>
      <c r="N45" s="182">
        <f>'実質公債費比率（分子）の構造'!O$49</f>
        <v>149</v>
      </c>
      <c r="O45" s="182"/>
      <c r="P45" s="182"/>
    </row>
    <row r="46" spans="1:16" x14ac:dyDescent="0.15">
      <c r="A46" s="182" t="s">
        <v>67</v>
      </c>
      <c r="B46" s="182">
        <f>'実質公債費比率（分子）の構造'!K$48</f>
        <v>987</v>
      </c>
      <c r="C46" s="182"/>
      <c r="D46" s="182"/>
      <c r="E46" s="182">
        <f>'実質公債費比率（分子）の構造'!L$48</f>
        <v>999</v>
      </c>
      <c r="F46" s="182"/>
      <c r="G46" s="182"/>
      <c r="H46" s="182">
        <f>'実質公債費比率（分子）の構造'!M$48</f>
        <v>913</v>
      </c>
      <c r="I46" s="182"/>
      <c r="J46" s="182"/>
      <c r="K46" s="182">
        <f>'実質公債費比率（分子）の構造'!N$48</f>
        <v>817</v>
      </c>
      <c r="L46" s="182"/>
      <c r="M46" s="182"/>
      <c r="N46" s="182">
        <f>'実質公債費比率（分子）の構造'!O$48</f>
        <v>828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2730</v>
      </c>
      <c r="C49" s="182"/>
      <c r="D49" s="182"/>
      <c r="E49" s="182">
        <f>'実質公債費比率（分子）の構造'!L$45</f>
        <v>2835</v>
      </c>
      <c r="F49" s="182"/>
      <c r="G49" s="182"/>
      <c r="H49" s="182">
        <f>'実質公債費比率（分子）の構造'!M$45</f>
        <v>3116</v>
      </c>
      <c r="I49" s="182"/>
      <c r="J49" s="182"/>
      <c r="K49" s="182">
        <f>'実質公債費比率（分子）の構造'!N$45</f>
        <v>3433</v>
      </c>
      <c r="L49" s="182"/>
      <c r="M49" s="182"/>
      <c r="N49" s="182">
        <f>'実質公債費比率（分子）の構造'!O$45</f>
        <v>3728</v>
      </c>
      <c r="O49" s="182"/>
      <c r="P49" s="182"/>
    </row>
    <row r="50" spans="1:16" x14ac:dyDescent="0.15">
      <c r="A50" s="182" t="s">
        <v>71</v>
      </c>
      <c r="B50" s="182" t="e">
        <f>NA()</f>
        <v>#N/A</v>
      </c>
      <c r="C50" s="182">
        <f>IF(ISNUMBER('実質公債費比率（分子）の構造'!K$53),'実質公債費比率（分子）の構造'!K$53,NA())</f>
        <v>1443</v>
      </c>
      <c r="D50" s="182" t="e">
        <f>NA()</f>
        <v>#N/A</v>
      </c>
      <c r="E50" s="182" t="e">
        <f>NA()</f>
        <v>#N/A</v>
      </c>
      <c r="F50" s="182">
        <f>IF(ISNUMBER('実質公債費比率（分子）の構造'!L$53),'実質公債費比率（分子）の構造'!L$53,NA())</f>
        <v>1342</v>
      </c>
      <c r="G50" s="182" t="e">
        <f>NA()</f>
        <v>#N/A</v>
      </c>
      <c r="H50" s="182" t="e">
        <f>NA()</f>
        <v>#N/A</v>
      </c>
      <c r="I50" s="182">
        <f>IF(ISNUMBER('実質公債費比率（分子）の構造'!M$53),'実質公債費比率（分子）の構造'!M$53,NA())</f>
        <v>1387</v>
      </c>
      <c r="J50" s="182" t="e">
        <f>NA()</f>
        <v>#N/A</v>
      </c>
      <c r="K50" s="182" t="e">
        <f>NA()</f>
        <v>#N/A</v>
      </c>
      <c r="L50" s="182">
        <f>IF(ISNUMBER('実質公債費比率（分子）の構造'!N$53),'実質公債費比率（分子）の構造'!N$53,NA())</f>
        <v>1414</v>
      </c>
      <c r="M50" s="182" t="e">
        <f>NA()</f>
        <v>#N/A</v>
      </c>
      <c r="N50" s="182" t="e">
        <f>NA()</f>
        <v>#N/A</v>
      </c>
      <c r="O50" s="182">
        <f>IF(ISNUMBER('実質公債費比率（分子）の構造'!O$53),'実質公債費比率（分子）の構造'!O$53,NA())</f>
        <v>1514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36690</v>
      </c>
      <c r="E56" s="181"/>
      <c r="F56" s="181"/>
      <c r="G56" s="181">
        <f>'将来負担比率（分子）の構造'!J$52</f>
        <v>37173</v>
      </c>
      <c r="H56" s="181"/>
      <c r="I56" s="181"/>
      <c r="J56" s="181">
        <f>'将来負担比率（分子）の構造'!K$52</f>
        <v>39497</v>
      </c>
      <c r="K56" s="181"/>
      <c r="L56" s="181"/>
      <c r="M56" s="181">
        <f>'将来負担比率（分子）の構造'!L$52</f>
        <v>39537</v>
      </c>
      <c r="N56" s="181"/>
      <c r="O56" s="181"/>
      <c r="P56" s="181">
        <f>'将来負担比率（分子）の構造'!M$52</f>
        <v>39014</v>
      </c>
    </row>
    <row r="57" spans="1:16" x14ac:dyDescent="0.15">
      <c r="A57" s="181" t="s">
        <v>42</v>
      </c>
      <c r="B57" s="181"/>
      <c r="C57" s="181"/>
      <c r="D57" s="181">
        <f>'将来負担比率（分子）の構造'!I$51</f>
        <v>1377</v>
      </c>
      <c r="E57" s="181"/>
      <c r="F57" s="181"/>
      <c r="G57" s="181">
        <f>'将来負担比率（分子）の構造'!J$51</f>
        <v>1382</v>
      </c>
      <c r="H57" s="181"/>
      <c r="I57" s="181"/>
      <c r="J57" s="181">
        <f>'将来負担比率（分子）の構造'!K$51</f>
        <v>1515</v>
      </c>
      <c r="K57" s="181"/>
      <c r="L57" s="181"/>
      <c r="M57" s="181">
        <f>'将来負担比率（分子）の構造'!L$51</f>
        <v>1740</v>
      </c>
      <c r="N57" s="181"/>
      <c r="O57" s="181"/>
      <c r="P57" s="181">
        <f>'将来負担比率（分子）の構造'!M$51</f>
        <v>1553</v>
      </c>
    </row>
    <row r="58" spans="1:16" x14ac:dyDescent="0.15">
      <c r="A58" s="181" t="s">
        <v>41</v>
      </c>
      <c r="B58" s="181"/>
      <c r="C58" s="181"/>
      <c r="D58" s="181">
        <f>'将来負担比率（分子）の構造'!I$50</f>
        <v>11812</v>
      </c>
      <c r="E58" s="181"/>
      <c r="F58" s="181"/>
      <c r="G58" s="181">
        <f>'将来負担比率（分子）の構造'!J$50</f>
        <v>11862</v>
      </c>
      <c r="H58" s="181"/>
      <c r="I58" s="181"/>
      <c r="J58" s="181">
        <f>'将来負担比率（分子）の構造'!K$50</f>
        <v>12153</v>
      </c>
      <c r="K58" s="181"/>
      <c r="L58" s="181"/>
      <c r="M58" s="181">
        <f>'将来負担比率（分子）の構造'!L$50</f>
        <v>12206</v>
      </c>
      <c r="N58" s="181"/>
      <c r="O58" s="181"/>
      <c r="P58" s="181">
        <f>'将来負担比率（分子）の構造'!M$50</f>
        <v>12312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t="str">
        <f>'将来負担比率（分子）の構造'!J$46</f>
        <v>-</v>
      </c>
      <c r="F61" s="181"/>
      <c r="G61" s="181"/>
      <c r="H61" s="181">
        <f>'将来負担比率（分子）の構造'!K$46</f>
        <v>0</v>
      </c>
      <c r="I61" s="181"/>
      <c r="J61" s="181"/>
      <c r="K61" s="181" t="str">
        <f>'将来負担比率（分子）の構造'!L$46</f>
        <v>-</v>
      </c>
      <c r="L61" s="181"/>
      <c r="M61" s="181"/>
      <c r="N61" s="181">
        <f>'将来負担比率（分子）の構造'!M$46</f>
        <v>0</v>
      </c>
      <c r="O61" s="181"/>
      <c r="P61" s="181"/>
    </row>
    <row r="62" spans="1:16" x14ac:dyDescent="0.15">
      <c r="A62" s="181" t="s">
        <v>35</v>
      </c>
      <c r="B62" s="181">
        <f>'将来負担比率（分子）の構造'!I$45</f>
        <v>8780</v>
      </c>
      <c r="C62" s="181"/>
      <c r="D62" s="181"/>
      <c r="E62" s="181">
        <f>'将来負担比率（分子）の構造'!J$45</f>
        <v>8586</v>
      </c>
      <c r="F62" s="181"/>
      <c r="G62" s="181"/>
      <c r="H62" s="181">
        <f>'将来負担比率（分子）の構造'!K$45</f>
        <v>7858</v>
      </c>
      <c r="I62" s="181"/>
      <c r="J62" s="181"/>
      <c r="K62" s="181">
        <f>'将来負担比率（分子）の構造'!L$45</f>
        <v>6165</v>
      </c>
      <c r="L62" s="181"/>
      <c r="M62" s="181"/>
      <c r="N62" s="181">
        <f>'将来負担比率（分子）の構造'!M$45</f>
        <v>5835</v>
      </c>
      <c r="O62" s="181"/>
      <c r="P62" s="181"/>
    </row>
    <row r="63" spans="1:16" x14ac:dyDescent="0.15">
      <c r="A63" s="181" t="s">
        <v>34</v>
      </c>
      <c r="B63" s="181">
        <f>'将来負担比率（分子）の構造'!I$44</f>
        <v>1180</v>
      </c>
      <c r="C63" s="181"/>
      <c r="D63" s="181"/>
      <c r="E63" s="181">
        <f>'将来負担比率（分子）の構造'!J$44</f>
        <v>1165</v>
      </c>
      <c r="F63" s="181"/>
      <c r="G63" s="181"/>
      <c r="H63" s="181">
        <f>'将来負担比率（分子）の構造'!K$44</f>
        <v>3043</v>
      </c>
      <c r="I63" s="181"/>
      <c r="J63" s="181"/>
      <c r="K63" s="181">
        <f>'将来負担比率（分子）の構造'!L$44</f>
        <v>516</v>
      </c>
      <c r="L63" s="181"/>
      <c r="M63" s="181"/>
      <c r="N63" s="181">
        <f>'将来負担比率（分子）の構造'!M$44</f>
        <v>432</v>
      </c>
      <c r="O63" s="181"/>
      <c r="P63" s="181"/>
    </row>
    <row r="64" spans="1:16" x14ac:dyDescent="0.15">
      <c r="A64" s="181" t="s">
        <v>33</v>
      </c>
      <c r="B64" s="181">
        <f>'将来負担比率（分子）の構造'!I$43</f>
        <v>9117</v>
      </c>
      <c r="C64" s="181"/>
      <c r="D64" s="181"/>
      <c r="E64" s="181">
        <f>'将来負担比率（分子）の構造'!J$43</f>
        <v>9695</v>
      </c>
      <c r="F64" s="181"/>
      <c r="G64" s="181"/>
      <c r="H64" s="181">
        <f>'将来負担比率（分子）の構造'!K$43</f>
        <v>9749</v>
      </c>
      <c r="I64" s="181"/>
      <c r="J64" s="181"/>
      <c r="K64" s="181">
        <f>'将来負担比率（分子）の構造'!L$43</f>
        <v>12626</v>
      </c>
      <c r="L64" s="181"/>
      <c r="M64" s="181"/>
      <c r="N64" s="181">
        <f>'将来負担比率（分子）の構造'!M$43</f>
        <v>11675</v>
      </c>
      <c r="O64" s="181"/>
      <c r="P64" s="181"/>
    </row>
    <row r="65" spans="1:16" x14ac:dyDescent="0.15">
      <c r="A65" s="181" t="s">
        <v>32</v>
      </c>
      <c r="B65" s="181">
        <f>'将来負担比率（分子）の構造'!I$42</f>
        <v>281</v>
      </c>
      <c r="C65" s="181"/>
      <c r="D65" s="181"/>
      <c r="E65" s="181">
        <f>'将来負担比率（分子）の構造'!J$42</f>
        <v>242</v>
      </c>
      <c r="F65" s="181"/>
      <c r="G65" s="181"/>
      <c r="H65" s="181">
        <f>'将来負担比率（分子）の構造'!K$42</f>
        <v>206</v>
      </c>
      <c r="I65" s="181"/>
      <c r="J65" s="181"/>
      <c r="K65" s="181">
        <f>'将来負担比率（分子）の構造'!L$42</f>
        <v>178</v>
      </c>
      <c r="L65" s="181"/>
      <c r="M65" s="181"/>
      <c r="N65" s="181">
        <f>'将来負担比率（分子）の構造'!M$42</f>
        <v>146</v>
      </c>
      <c r="O65" s="181"/>
      <c r="P65" s="181"/>
    </row>
    <row r="66" spans="1:16" x14ac:dyDescent="0.15">
      <c r="A66" s="181" t="s">
        <v>31</v>
      </c>
      <c r="B66" s="181">
        <f>'将来負担比率（分子）の構造'!I$41</f>
        <v>39869</v>
      </c>
      <c r="C66" s="181"/>
      <c r="D66" s="181"/>
      <c r="E66" s="181">
        <f>'将来負担比率（分子）の構造'!J$41</f>
        <v>40068</v>
      </c>
      <c r="F66" s="181"/>
      <c r="G66" s="181"/>
      <c r="H66" s="181">
        <f>'将来負担比率（分子）の構造'!K$41</f>
        <v>43091</v>
      </c>
      <c r="I66" s="181"/>
      <c r="J66" s="181"/>
      <c r="K66" s="181">
        <f>'将来負担比率（分子）の構造'!L$41</f>
        <v>42802</v>
      </c>
      <c r="L66" s="181"/>
      <c r="M66" s="181"/>
      <c r="N66" s="181">
        <f>'将来負担比率（分子）の構造'!M$41</f>
        <v>41265</v>
      </c>
      <c r="O66" s="181"/>
      <c r="P66" s="181"/>
    </row>
    <row r="67" spans="1:16" x14ac:dyDescent="0.15">
      <c r="A67" s="181" t="s">
        <v>75</v>
      </c>
      <c r="B67" s="181" t="e">
        <f>NA()</f>
        <v>#N/A</v>
      </c>
      <c r="C67" s="181">
        <f>IF(ISNUMBER('将来負担比率（分子）の構造'!I$53), IF('将来負担比率（分子）の構造'!I$53 &lt; 0, 0, '将来負担比率（分子）の構造'!I$53), NA())</f>
        <v>9350</v>
      </c>
      <c r="D67" s="181" t="e">
        <f>NA()</f>
        <v>#N/A</v>
      </c>
      <c r="E67" s="181" t="e">
        <f>NA()</f>
        <v>#N/A</v>
      </c>
      <c r="F67" s="181">
        <f>IF(ISNUMBER('将来負担比率（分子）の構造'!J$53), IF('将来負担比率（分子）の構造'!J$53 &lt; 0, 0, '将来負担比率（分子）の構造'!J$53), NA())</f>
        <v>9338</v>
      </c>
      <c r="G67" s="181" t="e">
        <f>NA()</f>
        <v>#N/A</v>
      </c>
      <c r="H67" s="181" t="e">
        <f>NA()</f>
        <v>#N/A</v>
      </c>
      <c r="I67" s="181">
        <f>IF(ISNUMBER('将来負担比率（分子）の構造'!K$53), IF('将来負担比率（分子）の構造'!K$53 &lt; 0, 0, '将来負担比率（分子）の構造'!K$53), NA())</f>
        <v>10782</v>
      </c>
      <c r="J67" s="181" t="e">
        <f>NA()</f>
        <v>#N/A</v>
      </c>
      <c r="K67" s="181" t="e">
        <f>NA()</f>
        <v>#N/A</v>
      </c>
      <c r="L67" s="181">
        <f>IF(ISNUMBER('将来負担比率（分子）の構造'!L$53), IF('将来負担比率（分子）の構造'!L$53 &lt; 0, 0, '将来負担比率（分子）の構造'!L$53), NA())</f>
        <v>8803</v>
      </c>
      <c r="M67" s="181" t="e">
        <f>NA()</f>
        <v>#N/A</v>
      </c>
      <c r="N67" s="181" t="e">
        <f>NA()</f>
        <v>#N/A</v>
      </c>
      <c r="O67" s="181">
        <f>IF(ISNUMBER('将来負担比率（分子）の構造'!M$53), IF('将来負担比率（分子）の構造'!M$53 &lt; 0, 0, '将来負担比率（分子）の構造'!M$53), NA())</f>
        <v>6476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6554</v>
      </c>
      <c r="C72" s="185">
        <f>基金残高に係る経年分析!G55</f>
        <v>6161</v>
      </c>
      <c r="D72" s="185">
        <f>基金残高に係る経年分析!H55</f>
        <v>6167</v>
      </c>
    </row>
    <row r="73" spans="1:16" x14ac:dyDescent="0.15">
      <c r="A73" s="184" t="s">
        <v>78</v>
      </c>
      <c r="B73" s="185">
        <f>基金残高に係る経年分析!F56</f>
        <v>1009</v>
      </c>
      <c r="C73" s="185">
        <f>基金残高に係る経年分析!G56</f>
        <v>1009</v>
      </c>
      <c r="D73" s="185">
        <f>基金残高に係る経年分析!H56</f>
        <v>1010</v>
      </c>
    </row>
    <row r="74" spans="1:16" x14ac:dyDescent="0.15">
      <c r="A74" s="184" t="s">
        <v>79</v>
      </c>
      <c r="B74" s="185">
        <f>基金残高に係る経年分析!F57</f>
        <v>6288</v>
      </c>
      <c r="C74" s="185">
        <f>基金残高に係る経年分析!G57</f>
        <v>6236</v>
      </c>
      <c r="D74" s="185">
        <f>基金残高に係る経年分析!H57</f>
        <v>6154</v>
      </c>
    </row>
  </sheetData>
  <sheetProtection algorithmName="SHA-512" hashValue="eSFTYJIM/H5LdhWtGeCFffC5GLmrt6FI4H1VlW50J0HuolF1QyoL49GBJRx5pA5HGijfJ9DVSqGZBwY9RqHgxg==" saltValue="nQjyYXBubr3kDBjvhSXD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9000733</v>
      </c>
      <c r="S5" s="637"/>
      <c r="T5" s="637"/>
      <c r="U5" s="637"/>
      <c r="V5" s="637"/>
      <c r="W5" s="637"/>
      <c r="X5" s="637"/>
      <c r="Y5" s="638"/>
      <c r="Z5" s="639">
        <v>20.6</v>
      </c>
      <c r="AA5" s="639"/>
      <c r="AB5" s="639"/>
      <c r="AC5" s="639"/>
      <c r="AD5" s="640">
        <v>8789378</v>
      </c>
      <c r="AE5" s="640"/>
      <c r="AF5" s="640"/>
      <c r="AG5" s="640"/>
      <c r="AH5" s="640"/>
      <c r="AI5" s="640"/>
      <c r="AJ5" s="640"/>
      <c r="AK5" s="640"/>
      <c r="AL5" s="641">
        <v>45.2</v>
      </c>
      <c r="AM5" s="642"/>
      <c r="AN5" s="642"/>
      <c r="AO5" s="643"/>
      <c r="AP5" s="633" t="s">
        <v>223</v>
      </c>
      <c r="AQ5" s="634"/>
      <c r="AR5" s="634"/>
      <c r="AS5" s="634"/>
      <c r="AT5" s="634"/>
      <c r="AU5" s="634"/>
      <c r="AV5" s="634"/>
      <c r="AW5" s="634"/>
      <c r="AX5" s="634"/>
      <c r="AY5" s="634"/>
      <c r="AZ5" s="634"/>
      <c r="BA5" s="634"/>
      <c r="BB5" s="634"/>
      <c r="BC5" s="634"/>
      <c r="BD5" s="634"/>
      <c r="BE5" s="634"/>
      <c r="BF5" s="635"/>
      <c r="BG5" s="647">
        <v>8789378</v>
      </c>
      <c r="BH5" s="648"/>
      <c r="BI5" s="648"/>
      <c r="BJ5" s="648"/>
      <c r="BK5" s="648"/>
      <c r="BL5" s="648"/>
      <c r="BM5" s="648"/>
      <c r="BN5" s="649"/>
      <c r="BO5" s="650">
        <v>97.7</v>
      </c>
      <c r="BP5" s="650"/>
      <c r="BQ5" s="650"/>
      <c r="BR5" s="650"/>
      <c r="BS5" s="651" t="s">
        <v>129</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413546</v>
      </c>
      <c r="S6" s="648"/>
      <c r="T6" s="648"/>
      <c r="U6" s="648"/>
      <c r="V6" s="648"/>
      <c r="W6" s="648"/>
      <c r="X6" s="648"/>
      <c r="Y6" s="649"/>
      <c r="Z6" s="650">
        <v>0.9</v>
      </c>
      <c r="AA6" s="650"/>
      <c r="AB6" s="650"/>
      <c r="AC6" s="650"/>
      <c r="AD6" s="651">
        <v>413546</v>
      </c>
      <c r="AE6" s="651"/>
      <c r="AF6" s="651"/>
      <c r="AG6" s="651"/>
      <c r="AH6" s="651"/>
      <c r="AI6" s="651"/>
      <c r="AJ6" s="651"/>
      <c r="AK6" s="651"/>
      <c r="AL6" s="652">
        <v>2.1</v>
      </c>
      <c r="AM6" s="653"/>
      <c r="AN6" s="653"/>
      <c r="AO6" s="654"/>
      <c r="AP6" s="644" t="s">
        <v>228</v>
      </c>
      <c r="AQ6" s="645"/>
      <c r="AR6" s="645"/>
      <c r="AS6" s="645"/>
      <c r="AT6" s="645"/>
      <c r="AU6" s="645"/>
      <c r="AV6" s="645"/>
      <c r="AW6" s="645"/>
      <c r="AX6" s="645"/>
      <c r="AY6" s="645"/>
      <c r="AZ6" s="645"/>
      <c r="BA6" s="645"/>
      <c r="BB6" s="645"/>
      <c r="BC6" s="645"/>
      <c r="BD6" s="645"/>
      <c r="BE6" s="645"/>
      <c r="BF6" s="646"/>
      <c r="BG6" s="647">
        <v>8789378</v>
      </c>
      <c r="BH6" s="648"/>
      <c r="BI6" s="648"/>
      <c r="BJ6" s="648"/>
      <c r="BK6" s="648"/>
      <c r="BL6" s="648"/>
      <c r="BM6" s="648"/>
      <c r="BN6" s="649"/>
      <c r="BO6" s="650">
        <v>97.7</v>
      </c>
      <c r="BP6" s="650"/>
      <c r="BQ6" s="650"/>
      <c r="BR6" s="650"/>
      <c r="BS6" s="651" t="s">
        <v>229</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221538</v>
      </c>
      <c r="CS6" s="648"/>
      <c r="CT6" s="648"/>
      <c r="CU6" s="648"/>
      <c r="CV6" s="648"/>
      <c r="CW6" s="648"/>
      <c r="CX6" s="648"/>
      <c r="CY6" s="649"/>
      <c r="CZ6" s="641">
        <v>0.5</v>
      </c>
      <c r="DA6" s="642"/>
      <c r="DB6" s="642"/>
      <c r="DC6" s="661"/>
      <c r="DD6" s="656" t="s">
        <v>129</v>
      </c>
      <c r="DE6" s="648"/>
      <c r="DF6" s="648"/>
      <c r="DG6" s="648"/>
      <c r="DH6" s="648"/>
      <c r="DI6" s="648"/>
      <c r="DJ6" s="648"/>
      <c r="DK6" s="648"/>
      <c r="DL6" s="648"/>
      <c r="DM6" s="648"/>
      <c r="DN6" s="648"/>
      <c r="DO6" s="648"/>
      <c r="DP6" s="649"/>
      <c r="DQ6" s="656">
        <v>221538</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6790</v>
      </c>
      <c r="S7" s="648"/>
      <c r="T7" s="648"/>
      <c r="U7" s="648"/>
      <c r="V7" s="648"/>
      <c r="W7" s="648"/>
      <c r="X7" s="648"/>
      <c r="Y7" s="649"/>
      <c r="Z7" s="650">
        <v>0</v>
      </c>
      <c r="AA7" s="650"/>
      <c r="AB7" s="650"/>
      <c r="AC7" s="650"/>
      <c r="AD7" s="651">
        <v>6790</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3887606</v>
      </c>
      <c r="BH7" s="648"/>
      <c r="BI7" s="648"/>
      <c r="BJ7" s="648"/>
      <c r="BK7" s="648"/>
      <c r="BL7" s="648"/>
      <c r="BM7" s="648"/>
      <c r="BN7" s="649"/>
      <c r="BO7" s="650">
        <v>43.2</v>
      </c>
      <c r="BP7" s="650"/>
      <c r="BQ7" s="650"/>
      <c r="BR7" s="650"/>
      <c r="BS7" s="651" t="s">
        <v>129</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11425589</v>
      </c>
      <c r="CS7" s="648"/>
      <c r="CT7" s="648"/>
      <c r="CU7" s="648"/>
      <c r="CV7" s="648"/>
      <c r="CW7" s="648"/>
      <c r="CX7" s="648"/>
      <c r="CY7" s="649"/>
      <c r="CZ7" s="650">
        <v>28.1</v>
      </c>
      <c r="DA7" s="650"/>
      <c r="DB7" s="650"/>
      <c r="DC7" s="650"/>
      <c r="DD7" s="656">
        <v>85054</v>
      </c>
      <c r="DE7" s="648"/>
      <c r="DF7" s="648"/>
      <c r="DG7" s="648"/>
      <c r="DH7" s="648"/>
      <c r="DI7" s="648"/>
      <c r="DJ7" s="648"/>
      <c r="DK7" s="648"/>
      <c r="DL7" s="648"/>
      <c r="DM7" s="648"/>
      <c r="DN7" s="648"/>
      <c r="DO7" s="648"/>
      <c r="DP7" s="649"/>
      <c r="DQ7" s="656">
        <v>3168894</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40674</v>
      </c>
      <c r="S8" s="648"/>
      <c r="T8" s="648"/>
      <c r="U8" s="648"/>
      <c r="V8" s="648"/>
      <c r="W8" s="648"/>
      <c r="X8" s="648"/>
      <c r="Y8" s="649"/>
      <c r="Z8" s="650">
        <v>0.1</v>
      </c>
      <c r="AA8" s="650"/>
      <c r="AB8" s="650"/>
      <c r="AC8" s="650"/>
      <c r="AD8" s="651">
        <v>40674</v>
      </c>
      <c r="AE8" s="651"/>
      <c r="AF8" s="651"/>
      <c r="AG8" s="651"/>
      <c r="AH8" s="651"/>
      <c r="AI8" s="651"/>
      <c r="AJ8" s="651"/>
      <c r="AK8" s="651"/>
      <c r="AL8" s="652">
        <v>0.2</v>
      </c>
      <c r="AM8" s="653"/>
      <c r="AN8" s="653"/>
      <c r="AO8" s="654"/>
      <c r="AP8" s="644" t="s">
        <v>235</v>
      </c>
      <c r="AQ8" s="645"/>
      <c r="AR8" s="645"/>
      <c r="AS8" s="645"/>
      <c r="AT8" s="645"/>
      <c r="AU8" s="645"/>
      <c r="AV8" s="645"/>
      <c r="AW8" s="645"/>
      <c r="AX8" s="645"/>
      <c r="AY8" s="645"/>
      <c r="AZ8" s="645"/>
      <c r="BA8" s="645"/>
      <c r="BB8" s="645"/>
      <c r="BC8" s="645"/>
      <c r="BD8" s="645"/>
      <c r="BE8" s="645"/>
      <c r="BF8" s="646"/>
      <c r="BG8" s="647">
        <v>134644</v>
      </c>
      <c r="BH8" s="648"/>
      <c r="BI8" s="648"/>
      <c r="BJ8" s="648"/>
      <c r="BK8" s="648"/>
      <c r="BL8" s="648"/>
      <c r="BM8" s="648"/>
      <c r="BN8" s="649"/>
      <c r="BO8" s="650">
        <v>1.5</v>
      </c>
      <c r="BP8" s="650"/>
      <c r="BQ8" s="650"/>
      <c r="BR8" s="650"/>
      <c r="BS8" s="656" t="s">
        <v>129</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11106062</v>
      </c>
      <c r="CS8" s="648"/>
      <c r="CT8" s="648"/>
      <c r="CU8" s="648"/>
      <c r="CV8" s="648"/>
      <c r="CW8" s="648"/>
      <c r="CX8" s="648"/>
      <c r="CY8" s="649"/>
      <c r="CZ8" s="650">
        <v>27.3</v>
      </c>
      <c r="DA8" s="650"/>
      <c r="DB8" s="650"/>
      <c r="DC8" s="650"/>
      <c r="DD8" s="656">
        <v>123023</v>
      </c>
      <c r="DE8" s="648"/>
      <c r="DF8" s="648"/>
      <c r="DG8" s="648"/>
      <c r="DH8" s="648"/>
      <c r="DI8" s="648"/>
      <c r="DJ8" s="648"/>
      <c r="DK8" s="648"/>
      <c r="DL8" s="648"/>
      <c r="DM8" s="648"/>
      <c r="DN8" s="648"/>
      <c r="DO8" s="648"/>
      <c r="DP8" s="649"/>
      <c r="DQ8" s="656">
        <v>5447192</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49535</v>
      </c>
      <c r="S9" s="648"/>
      <c r="T9" s="648"/>
      <c r="U9" s="648"/>
      <c r="V9" s="648"/>
      <c r="W9" s="648"/>
      <c r="X9" s="648"/>
      <c r="Y9" s="649"/>
      <c r="Z9" s="650">
        <v>0.1</v>
      </c>
      <c r="AA9" s="650"/>
      <c r="AB9" s="650"/>
      <c r="AC9" s="650"/>
      <c r="AD9" s="651">
        <v>49535</v>
      </c>
      <c r="AE9" s="651"/>
      <c r="AF9" s="651"/>
      <c r="AG9" s="651"/>
      <c r="AH9" s="651"/>
      <c r="AI9" s="651"/>
      <c r="AJ9" s="651"/>
      <c r="AK9" s="651"/>
      <c r="AL9" s="652">
        <v>0.3</v>
      </c>
      <c r="AM9" s="653"/>
      <c r="AN9" s="653"/>
      <c r="AO9" s="654"/>
      <c r="AP9" s="644" t="s">
        <v>238</v>
      </c>
      <c r="AQ9" s="645"/>
      <c r="AR9" s="645"/>
      <c r="AS9" s="645"/>
      <c r="AT9" s="645"/>
      <c r="AU9" s="645"/>
      <c r="AV9" s="645"/>
      <c r="AW9" s="645"/>
      <c r="AX9" s="645"/>
      <c r="AY9" s="645"/>
      <c r="AZ9" s="645"/>
      <c r="BA9" s="645"/>
      <c r="BB9" s="645"/>
      <c r="BC9" s="645"/>
      <c r="BD9" s="645"/>
      <c r="BE9" s="645"/>
      <c r="BF9" s="646"/>
      <c r="BG9" s="647">
        <v>3382815</v>
      </c>
      <c r="BH9" s="648"/>
      <c r="BI9" s="648"/>
      <c r="BJ9" s="648"/>
      <c r="BK9" s="648"/>
      <c r="BL9" s="648"/>
      <c r="BM9" s="648"/>
      <c r="BN9" s="649"/>
      <c r="BO9" s="650">
        <v>37.6</v>
      </c>
      <c r="BP9" s="650"/>
      <c r="BQ9" s="650"/>
      <c r="BR9" s="650"/>
      <c r="BS9" s="656" t="s">
        <v>129</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2731887</v>
      </c>
      <c r="CS9" s="648"/>
      <c r="CT9" s="648"/>
      <c r="CU9" s="648"/>
      <c r="CV9" s="648"/>
      <c r="CW9" s="648"/>
      <c r="CX9" s="648"/>
      <c r="CY9" s="649"/>
      <c r="CZ9" s="650">
        <v>6.7</v>
      </c>
      <c r="DA9" s="650"/>
      <c r="DB9" s="650"/>
      <c r="DC9" s="650"/>
      <c r="DD9" s="656">
        <v>57906</v>
      </c>
      <c r="DE9" s="648"/>
      <c r="DF9" s="648"/>
      <c r="DG9" s="648"/>
      <c r="DH9" s="648"/>
      <c r="DI9" s="648"/>
      <c r="DJ9" s="648"/>
      <c r="DK9" s="648"/>
      <c r="DL9" s="648"/>
      <c r="DM9" s="648"/>
      <c r="DN9" s="648"/>
      <c r="DO9" s="648"/>
      <c r="DP9" s="649"/>
      <c r="DQ9" s="656">
        <v>2306605</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229</v>
      </c>
      <c r="S10" s="648"/>
      <c r="T10" s="648"/>
      <c r="U10" s="648"/>
      <c r="V10" s="648"/>
      <c r="W10" s="648"/>
      <c r="X10" s="648"/>
      <c r="Y10" s="649"/>
      <c r="Z10" s="650" t="s">
        <v>229</v>
      </c>
      <c r="AA10" s="650"/>
      <c r="AB10" s="650"/>
      <c r="AC10" s="650"/>
      <c r="AD10" s="651" t="s">
        <v>129</v>
      </c>
      <c r="AE10" s="651"/>
      <c r="AF10" s="651"/>
      <c r="AG10" s="651"/>
      <c r="AH10" s="651"/>
      <c r="AI10" s="651"/>
      <c r="AJ10" s="651"/>
      <c r="AK10" s="651"/>
      <c r="AL10" s="652" t="s">
        <v>129</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170197</v>
      </c>
      <c r="BH10" s="648"/>
      <c r="BI10" s="648"/>
      <c r="BJ10" s="648"/>
      <c r="BK10" s="648"/>
      <c r="BL10" s="648"/>
      <c r="BM10" s="648"/>
      <c r="BN10" s="649"/>
      <c r="BO10" s="650">
        <v>1.9</v>
      </c>
      <c r="BP10" s="650"/>
      <c r="BQ10" s="650"/>
      <c r="BR10" s="650"/>
      <c r="BS10" s="656" t="s">
        <v>129</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9650</v>
      </c>
      <c r="CS10" s="648"/>
      <c r="CT10" s="648"/>
      <c r="CU10" s="648"/>
      <c r="CV10" s="648"/>
      <c r="CW10" s="648"/>
      <c r="CX10" s="648"/>
      <c r="CY10" s="649"/>
      <c r="CZ10" s="650">
        <v>0</v>
      </c>
      <c r="DA10" s="650"/>
      <c r="DB10" s="650"/>
      <c r="DC10" s="650"/>
      <c r="DD10" s="656" t="s">
        <v>129</v>
      </c>
      <c r="DE10" s="648"/>
      <c r="DF10" s="648"/>
      <c r="DG10" s="648"/>
      <c r="DH10" s="648"/>
      <c r="DI10" s="648"/>
      <c r="DJ10" s="648"/>
      <c r="DK10" s="648"/>
      <c r="DL10" s="648"/>
      <c r="DM10" s="648"/>
      <c r="DN10" s="648"/>
      <c r="DO10" s="648"/>
      <c r="DP10" s="649"/>
      <c r="DQ10" s="656">
        <v>9650</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1650037</v>
      </c>
      <c r="S11" s="648"/>
      <c r="T11" s="648"/>
      <c r="U11" s="648"/>
      <c r="V11" s="648"/>
      <c r="W11" s="648"/>
      <c r="X11" s="648"/>
      <c r="Y11" s="649"/>
      <c r="Z11" s="652">
        <v>3.8</v>
      </c>
      <c r="AA11" s="653"/>
      <c r="AB11" s="653"/>
      <c r="AC11" s="665"/>
      <c r="AD11" s="656">
        <v>1650037</v>
      </c>
      <c r="AE11" s="648"/>
      <c r="AF11" s="648"/>
      <c r="AG11" s="648"/>
      <c r="AH11" s="648"/>
      <c r="AI11" s="648"/>
      <c r="AJ11" s="648"/>
      <c r="AK11" s="649"/>
      <c r="AL11" s="652">
        <v>8.5</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199950</v>
      </c>
      <c r="BH11" s="648"/>
      <c r="BI11" s="648"/>
      <c r="BJ11" s="648"/>
      <c r="BK11" s="648"/>
      <c r="BL11" s="648"/>
      <c r="BM11" s="648"/>
      <c r="BN11" s="649"/>
      <c r="BO11" s="650">
        <v>2.2000000000000002</v>
      </c>
      <c r="BP11" s="650"/>
      <c r="BQ11" s="650"/>
      <c r="BR11" s="650"/>
      <c r="BS11" s="656" t="s">
        <v>129</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2523742</v>
      </c>
      <c r="CS11" s="648"/>
      <c r="CT11" s="648"/>
      <c r="CU11" s="648"/>
      <c r="CV11" s="648"/>
      <c r="CW11" s="648"/>
      <c r="CX11" s="648"/>
      <c r="CY11" s="649"/>
      <c r="CZ11" s="650">
        <v>6.2</v>
      </c>
      <c r="DA11" s="650"/>
      <c r="DB11" s="650"/>
      <c r="DC11" s="650"/>
      <c r="DD11" s="656">
        <v>460965</v>
      </c>
      <c r="DE11" s="648"/>
      <c r="DF11" s="648"/>
      <c r="DG11" s="648"/>
      <c r="DH11" s="648"/>
      <c r="DI11" s="648"/>
      <c r="DJ11" s="648"/>
      <c r="DK11" s="648"/>
      <c r="DL11" s="648"/>
      <c r="DM11" s="648"/>
      <c r="DN11" s="648"/>
      <c r="DO11" s="648"/>
      <c r="DP11" s="649"/>
      <c r="DQ11" s="656">
        <v>858089</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v>146350</v>
      </c>
      <c r="S12" s="648"/>
      <c r="T12" s="648"/>
      <c r="U12" s="648"/>
      <c r="V12" s="648"/>
      <c r="W12" s="648"/>
      <c r="X12" s="648"/>
      <c r="Y12" s="649"/>
      <c r="Z12" s="650">
        <v>0.3</v>
      </c>
      <c r="AA12" s="650"/>
      <c r="AB12" s="650"/>
      <c r="AC12" s="650"/>
      <c r="AD12" s="651">
        <v>146350</v>
      </c>
      <c r="AE12" s="651"/>
      <c r="AF12" s="651"/>
      <c r="AG12" s="651"/>
      <c r="AH12" s="651"/>
      <c r="AI12" s="651"/>
      <c r="AJ12" s="651"/>
      <c r="AK12" s="651"/>
      <c r="AL12" s="652">
        <v>0.8</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4146007</v>
      </c>
      <c r="BH12" s="648"/>
      <c r="BI12" s="648"/>
      <c r="BJ12" s="648"/>
      <c r="BK12" s="648"/>
      <c r="BL12" s="648"/>
      <c r="BM12" s="648"/>
      <c r="BN12" s="649"/>
      <c r="BO12" s="650">
        <v>46.1</v>
      </c>
      <c r="BP12" s="650"/>
      <c r="BQ12" s="650"/>
      <c r="BR12" s="650"/>
      <c r="BS12" s="656" t="s">
        <v>229</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1308351</v>
      </c>
      <c r="CS12" s="648"/>
      <c r="CT12" s="648"/>
      <c r="CU12" s="648"/>
      <c r="CV12" s="648"/>
      <c r="CW12" s="648"/>
      <c r="CX12" s="648"/>
      <c r="CY12" s="649"/>
      <c r="CZ12" s="650">
        <v>3.2</v>
      </c>
      <c r="DA12" s="650"/>
      <c r="DB12" s="650"/>
      <c r="DC12" s="650"/>
      <c r="DD12" s="656">
        <v>63841</v>
      </c>
      <c r="DE12" s="648"/>
      <c r="DF12" s="648"/>
      <c r="DG12" s="648"/>
      <c r="DH12" s="648"/>
      <c r="DI12" s="648"/>
      <c r="DJ12" s="648"/>
      <c r="DK12" s="648"/>
      <c r="DL12" s="648"/>
      <c r="DM12" s="648"/>
      <c r="DN12" s="648"/>
      <c r="DO12" s="648"/>
      <c r="DP12" s="649"/>
      <c r="DQ12" s="656">
        <v>1070510</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250</v>
      </c>
      <c r="S13" s="648"/>
      <c r="T13" s="648"/>
      <c r="U13" s="648"/>
      <c r="V13" s="648"/>
      <c r="W13" s="648"/>
      <c r="X13" s="648"/>
      <c r="Y13" s="649"/>
      <c r="Z13" s="650" t="s">
        <v>229</v>
      </c>
      <c r="AA13" s="650"/>
      <c r="AB13" s="650"/>
      <c r="AC13" s="650"/>
      <c r="AD13" s="651" t="s">
        <v>129</v>
      </c>
      <c r="AE13" s="651"/>
      <c r="AF13" s="651"/>
      <c r="AG13" s="651"/>
      <c r="AH13" s="651"/>
      <c r="AI13" s="651"/>
      <c r="AJ13" s="651"/>
      <c r="AK13" s="651"/>
      <c r="AL13" s="652" t="s">
        <v>129</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4142399</v>
      </c>
      <c r="BH13" s="648"/>
      <c r="BI13" s="648"/>
      <c r="BJ13" s="648"/>
      <c r="BK13" s="648"/>
      <c r="BL13" s="648"/>
      <c r="BM13" s="648"/>
      <c r="BN13" s="649"/>
      <c r="BO13" s="650">
        <v>46</v>
      </c>
      <c r="BP13" s="650"/>
      <c r="BQ13" s="650"/>
      <c r="BR13" s="650"/>
      <c r="BS13" s="656" t="s">
        <v>252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2304587</v>
      </c>
      <c r="CS13" s="648"/>
      <c r="CT13" s="648"/>
      <c r="CU13" s="648"/>
      <c r="CV13" s="648"/>
      <c r="CW13" s="648"/>
      <c r="CX13" s="648"/>
      <c r="CY13" s="649"/>
      <c r="CZ13" s="650">
        <v>5.7</v>
      </c>
      <c r="DA13" s="650"/>
      <c r="DB13" s="650"/>
      <c r="DC13" s="650"/>
      <c r="DD13" s="656">
        <v>1086093</v>
      </c>
      <c r="DE13" s="648"/>
      <c r="DF13" s="648"/>
      <c r="DG13" s="648"/>
      <c r="DH13" s="648"/>
      <c r="DI13" s="648"/>
      <c r="DJ13" s="648"/>
      <c r="DK13" s="648"/>
      <c r="DL13" s="648"/>
      <c r="DM13" s="648"/>
      <c r="DN13" s="648"/>
      <c r="DO13" s="648"/>
      <c r="DP13" s="649"/>
      <c r="DQ13" s="656">
        <v>1264127</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v>11</v>
      </c>
      <c r="S14" s="648"/>
      <c r="T14" s="648"/>
      <c r="U14" s="648"/>
      <c r="V14" s="648"/>
      <c r="W14" s="648"/>
      <c r="X14" s="648"/>
      <c r="Y14" s="649"/>
      <c r="Z14" s="650">
        <v>0</v>
      </c>
      <c r="AA14" s="650"/>
      <c r="AB14" s="650"/>
      <c r="AC14" s="650"/>
      <c r="AD14" s="651">
        <v>11</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267815</v>
      </c>
      <c r="BH14" s="648"/>
      <c r="BI14" s="648"/>
      <c r="BJ14" s="648"/>
      <c r="BK14" s="648"/>
      <c r="BL14" s="648"/>
      <c r="BM14" s="648"/>
      <c r="BN14" s="649"/>
      <c r="BO14" s="650">
        <v>3</v>
      </c>
      <c r="BP14" s="650"/>
      <c r="BQ14" s="650"/>
      <c r="BR14" s="650"/>
      <c r="BS14" s="656" t="s">
        <v>129</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1756482</v>
      </c>
      <c r="CS14" s="648"/>
      <c r="CT14" s="648"/>
      <c r="CU14" s="648"/>
      <c r="CV14" s="648"/>
      <c r="CW14" s="648"/>
      <c r="CX14" s="648"/>
      <c r="CY14" s="649"/>
      <c r="CZ14" s="650">
        <v>4.3</v>
      </c>
      <c r="DA14" s="650"/>
      <c r="DB14" s="650"/>
      <c r="DC14" s="650"/>
      <c r="DD14" s="656">
        <v>24203</v>
      </c>
      <c r="DE14" s="648"/>
      <c r="DF14" s="648"/>
      <c r="DG14" s="648"/>
      <c r="DH14" s="648"/>
      <c r="DI14" s="648"/>
      <c r="DJ14" s="648"/>
      <c r="DK14" s="648"/>
      <c r="DL14" s="648"/>
      <c r="DM14" s="648"/>
      <c r="DN14" s="648"/>
      <c r="DO14" s="648"/>
      <c r="DP14" s="649"/>
      <c r="DQ14" s="656">
        <v>1703967</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252</v>
      </c>
      <c r="AA15" s="650"/>
      <c r="AB15" s="650"/>
      <c r="AC15" s="650"/>
      <c r="AD15" s="651" t="s">
        <v>252</v>
      </c>
      <c r="AE15" s="651"/>
      <c r="AF15" s="651"/>
      <c r="AG15" s="651"/>
      <c r="AH15" s="651"/>
      <c r="AI15" s="651"/>
      <c r="AJ15" s="651"/>
      <c r="AK15" s="651"/>
      <c r="AL15" s="652" t="s">
        <v>129</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487950</v>
      </c>
      <c r="BH15" s="648"/>
      <c r="BI15" s="648"/>
      <c r="BJ15" s="648"/>
      <c r="BK15" s="648"/>
      <c r="BL15" s="648"/>
      <c r="BM15" s="648"/>
      <c r="BN15" s="649"/>
      <c r="BO15" s="650">
        <v>5.4</v>
      </c>
      <c r="BP15" s="650"/>
      <c r="BQ15" s="650"/>
      <c r="BR15" s="650"/>
      <c r="BS15" s="656" t="s">
        <v>129</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3450669</v>
      </c>
      <c r="CS15" s="648"/>
      <c r="CT15" s="648"/>
      <c r="CU15" s="648"/>
      <c r="CV15" s="648"/>
      <c r="CW15" s="648"/>
      <c r="CX15" s="648"/>
      <c r="CY15" s="649"/>
      <c r="CZ15" s="650">
        <v>8.5</v>
      </c>
      <c r="DA15" s="650"/>
      <c r="DB15" s="650"/>
      <c r="DC15" s="650"/>
      <c r="DD15" s="656">
        <v>764556</v>
      </c>
      <c r="DE15" s="648"/>
      <c r="DF15" s="648"/>
      <c r="DG15" s="648"/>
      <c r="DH15" s="648"/>
      <c r="DI15" s="648"/>
      <c r="DJ15" s="648"/>
      <c r="DK15" s="648"/>
      <c r="DL15" s="648"/>
      <c r="DM15" s="648"/>
      <c r="DN15" s="648"/>
      <c r="DO15" s="648"/>
      <c r="DP15" s="649"/>
      <c r="DQ15" s="656">
        <v>2275010</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50623</v>
      </c>
      <c r="S16" s="648"/>
      <c r="T16" s="648"/>
      <c r="U16" s="648"/>
      <c r="V16" s="648"/>
      <c r="W16" s="648"/>
      <c r="X16" s="648"/>
      <c r="Y16" s="649"/>
      <c r="Z16" s="650">
        <v>0.1</v>
      </c>
      <c r="AA16" s="650"/>
      <c r="AB16" s="650"/>
      <c r="AC16" s="650"/>
      <c r="AD16" s="651">
        <v>50623</v>
      </c>
      <c r="AE16" s="651"/>
      <c r="AF16" s="651"/>
      <c r="AG16" s="651"/>
      <c r="AH16" s="651"/>
      <c r="AI16" s="651"/>
      <c r="AJ16" s="651"/>
      <c r="AK16" s="651"/>
      <c r="AL16" s="652">
        <v>0.3</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111092</v>
      </c>
      <c r="CS16" s="648"/>
      <c r="CT16" s="648"/>
      <c r="CU16" s="648"/>
      <c r="CV16" s="648"/>
      <c r="CW16" s="648"/>
      <c r="CX16" s="648"/>
      <c r="CY16" s="649"/>
      <c r="CZ16" s="650">
        <v>0.3</v>
      </c>
      <c r="DA16" s="650"/>
      <c r="DB16" s="650"/>
      <c r="DC16" s="650"/>
      <c r="DD16" s="656" t="s">
        <v>229</v>
      </c>
      <c r="DE16" s="648"/>
      <c r="DF16" s="648"/>
      <c r="DG16" s="648"/>
      <c r="DH16" s="648"/>
      <c r="DI16" s="648"/>
      <c r="DJ16" s="648"/>
      <c r="DK16" s="648"/>
      <c r="DL16" s="648"/>
      <c r="DM16" s="648"/>
      <c r="DN16" s="648"/>
      <c r="DO16" s="648"/>
      <c r="DP16" s="649"/>
      <c r="DQ16" s="656">
        <v>37570</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36725</v>
      </c>
      <c r="S17" s="648"/>
      <c r="T17" s="648"/>
      <c r="U17" s="648"/>
      <c r="V17" s="648"/>
      <c r="W17" s="648"/>
      <c r="X17" s="648"/>
      <c r="Y17" s="649"/>
      <c r="Z17" s="650">
        <v>0.1</v>
      </c>
      <c r="AA17" s="650"/>
      <c r="AB17" s="650"/>
      <c r="AC17" s="650"/>
      <c r="AD17" s="651">
        <v>36725</v>
      </c>
      <c r="AE17" s="651"/>
      <c r="AF17" s="651"/>
      <c r="AG17" s="651"/>
      <c r="AH17" s="651"/>
      <c r="AI17" s="651"/>
      <c r="AJ17" s="651"/>
      <c r="AK17" s="651"/>
      <c r="AL17" s="652">
        <v>0.2</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3728453</v>
      </c>
      <c r="CS17" s="648"/>
      <c r="CT17" s="648"/>
      <c r="CU17" s="648"/>
      <c r="CV17" s="648"/>
      <c r="CW17" s="648"/>
      <c r="CX17" s="648"/>
      <c r="CY17" s="649"/>
      <c r="CZ17" s="650">
        <v>9.1999999999999993</v>
      </c>
      <c r="DA17" s="650"/>
      <c r="DB17" s="650"/>
      <c r="DC17" s="650"/>
      <c r="DD17" s="656" t="s">
        <v>129</v>
      </c>
      <c r="DE17" s="648"/>
      <c r="DF17" s="648"/>
      <c r="DG17" s="648"/>
      <c r="DH17" s="648"/>
      <c r="DI17" s="648"/>
      <c r="DJ17" s="648"/>
      <c r="DK17" s="648"/>
      <c r="DL17" s="648"/>
      <c r="DM17" s="648"/>
      <c r="DN17" s="648"/>
      <c r="DO17" s="648"/>
      <c r="DP17" s="649"/>
      <c r="DQ17" s="656">
        <v>3728325</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70124</v>
      </c>
      <c r="S18" s="648"/>
      <c r="T18" s="648"/>
      <c r="U18" s="648"/>
      <c r="V18" s="648"/>
      <c r="W18" s="648"/>
      <c r="X18" s="648"/>
      <c r="Y18" s="649"/>
      <c r="Z18" s="650">
        <v>0.2</v>
      </c>
      <c r="AA18" s="650"/>
      <c r="AB18" s="650"/>
      <c r="AC18" s="650"/>
      <c r="AD18" s="651">
        <v>70124</v>
      </c>
      <c r="AE18" s="651"/>
      <c r="AF18" s="651"/>
      <c r="AG18" s="651"/>
      <c r="AH18" s="651"/>
      <c r="AI18" s="651"/>
      <c r="AJ18" s="651"/>
      <c r="AK18" s="651"/>
      <c r="AL18" s="652">
        <v>0.4</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229</v>
      </c>
      <c r="BP18" s="650"/>
      <c r="BQ18" s="650"/>
      <c r="BR18" s="650"/>
      <c r="BS18" s="656" t="s">
        <v>129</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229</v>
      </c>
      <c r="CS18" s="648"/>
      <c r="CT18" s="648"/>
      <c r="CU18" s="648"/>
      <c r="CV18" s="648"/>
      <c r="CW18" s="648"/>
      <c r="CX18" s="648"/>
      <c r="CY18" s="649"/>
      <c r="CZ18" s="650" t="s">
        <v>229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40174</v>
      </c>
      <c r="S19" s="648"/>
      <c r="T19" s="648"/>
      <c r="U19" s="648"/>
      <c r="V19" s="648"/>
      <c r="W19" s="648"/>
      <c r="X19" s="648"/>
      <c r="Y19" s="649"/>
      <c r="Z19" s="650">
        <v>0.1</v>
      </c>
      <c r="AA19" s="650"/>
      <c r="AB19" s="650"/>
      <c r="AC19" s="650"/>
      <c r="AD19" s="651">
        <v>40174</v>
      </c>
      <c r="AE19" s="651"/>
      <c r="AF19" s="651"/>
      <c r="AG19" s="651"/>
      <c r="AH19" s="651"/>
      <c r="AI19" s="651"/>
      <c r="AJ19" s="651"/>
      <c r="AK19" s="651"/>
      <c r="AL19" s="652">
        <v>0.2</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211355</v>
      </c>
      <c r="BH19" s="648"/>
      <c r="BI19" s="648"/>
      <c r="BJ19" s="648"/>
      <c r="BK19" s="648"/>
      <c r="BL19" s="648"/>
      <c r="BM19" s="648"/>
      <c r="BN19" s="649"/>
      <c r="BO19" s="650">
        <v>2.2999999999999998</v>
      </c>
      <c r="BP19" s="650"/>
      <c r="BQ19" s="650"/>
      <c r="BR19" s="650"/>
      <c r="BS19" s="656" t="s">
        <v>129</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229</v>
      </c>
      <c r="CS19" s="648"/>
      <c r="CT19" s="648"/>
      <c r="CU19" s="648"/>
      <c r="CV19" s="648"/>
      <c r="CW19" s="648"/>
      <c r="CX19" s="648"/>
      <c r="CY19" s="649"/>
      <c r="CZ19" s="650" t="s">
        <v>229</v>
      </c>
      <c r="DA19" s="650"/>
      <c r="DB19" s="650"/>
      <c r="DC19" s="650"/>
      <c r="DD19" s="656" t="s">
        <v>229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23991</v>
      </c>
      <c r="S20" s="648"/>
      <c r="T20" s="648"/>
      <c r="U20" s="648"/>
      <c r="V20" s="648"/>
      <c r="W20" s="648"/>
      <c r="X20" s="648"/>
      <c r="Y20" s="649"/>
      <c r="Z20" s="650">
        <v>0.1</v>
      </c>
      <c r="AA20" s="650"/>
      <c r="AB20" s="650"/>
      <c r="AC20" s="650"/>
      <c r="AD20" s="651">
        <v>23991</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211355</v>
      </c>
      <c r="BH20" s="648"/>
      <c r="BI20" s="648"/>
      <c r="BJ20" s="648"/>
      <c r="BK20" s="648"/>
      <c r="BL20" s="648"/>
      <c r="BM20" s="648"/>
      <c r="BN20" s="649"/>
      <c r="BO20" s="650">
        <v>2.2999999999999998</v>
      </c>
      <c r="BP20" s="650"/>
      <c r="BQ20" s="650"/>
      <c r="BR20" s="650"/>
      <c r="BS20" s="656" t="s">
        <v>129</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40678102</v>
      </c>
      <c r="CS20" s="648"/>
      <c r="CT20" s="648"/>
      <c r="CU20" s="648"/>
      <c r="CV20" s="648"/>
      <c r="CW20" s="648"/>
      <c r="CX20" s="648"/>
      <c r="CY20" s="649"/>
      <c r="CZ20" s="650">
        <v>100</v>
      </c>
      <c r="DA20" s="650"/>
      <c r="DB20" s="650"/>
      <c r="DC20" s="650"/>
      <c r="DD20" s="656">
        <v>2665641</v>
      </c>
      <c r="DE20" s="648"/>
      <c r="DF20" s="648"/>
      <c r="DG20" s="648"/>
      <c r="DH20" s="648"/>
      <c r="DI20" s="648"/>
      <c r="DJ20" s="648"/>
      <c r="DK20" s="648"/>
      <c r="DL20" s="648"/>
      <c r="DM20" s="648"/>
      <c r="DN20" s="648"/>
      <c r="DO20" s="648"/>
      <c r="DP20" s="649"/>
      <c r="DQ20" s="656">
        <v>22091477</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5959</v>
      </c>
      <c r="S21" s="648"/>
      <c r="T21" s="648"/>
      <c r="U21" s="648"/>
      <c r="V21" s="648"/>
      <c r="W21" s="648"/>
      <c r="X21" s="648"/>
      <c r="Y21" s="649"/>
      <c r="Z21" s="650">
        <v>0</v>
      </c>
      <c r="AA21" s="650"/>
      <c r="AB21" s="650"/>
      <c r="AC21" s="650"/>
      <c r="AD21" s="651">
        <v>5959</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229</v>
      </c>
      <c r="BH21" s="648"/>
      <c r="BI21" s="648"/>
      <c r="BJ21" s="648"/>
      <c r="BK21" s="648"/>
      <c r="BL21" s="648"/>
      <c r="BM21" s="648"/>
      <c r="BN21" s="649"/>
      <c r="BO21" s="650" t="s">
        <v>129</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8651089</v>
      </c>
      <c r="S22" s="648"/>
      <c r="T22" s="648"/>
      <c r="U22" s="648"/>
      <c r="V22" s="648"/>
      <c r="W22" s="648"/>
      <c r="X22" s="648"/>
      <c r="Y22" s="649"/>
      <c r="Z22" s="650">
        <v>19.8</v>
      </c>
      <c r="AA22" s="650"/>
      <c r="AB22" s="650"/>
      <c r="AC22" s="650"/>
      <c r="AD22" s="651">
        <v>8113043</v>
      </c>
      <c r="AE22" s="651"/>
      <c r="AF22" s="651"/>
      <c r="AG22" s="651"/>
      <c r="AH22" s="651"/>
      <c r="AI22" s="651"/>
      <c r="AJ22" s="651"/>
      <c r="AK22" s="651"/>
      <c r="AL22" s="652">
        <v>41.7</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8113043</v>
      </c>
      <c r="S23" s="648"/>
      <c r="T23" s="648"/>
      <c r="U23" s="648"/>
      <c r="V23" s="648"/>
      <c r="W23" s="648"/>
      <c r="X23" s="648"/>
      <c r="Y23" s="649"/>
      <c r="Z23" s="650">
        <v>18.5</v>
      </c>
      <c r="AA23" s="650"/>
      <c r="AB23" s="650"/>
      <c r="AC23" s="650"/>
      <c r="AD23" s="651">
        <v>8113043</v>
      </c>
      <c r="AE23" s="651"/>
      <c r="AF23" s="651"/>
      <c r="AG23" s="651"/>
      <c r="AH23" s="651"/>
      <c r="AI23" s="651"/>
      <c r="AJ23" s="651"/>
      <c r="AK23" s="651"/>
      <c r="AL23" s="652">
        <v>41.7</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211355</v>
      </c>
      <c r="BH23" s="648"/>
      <c r="BI23" s="648"/>
      <c r="BJ23" s="648"/>
      <c r="BK23" s="648"/>
      <c r="BL23" s="648"/>
      <c r="BM23" s="648"/>
      <c r="BN23" s="649"/>
      <c r="BO23" s="650">
        <v>2.2999999999999998</v>
      </c>
      <c r="BP23" s="650"/>
      <c r="BQ23" s="650"/>
      <c r="BR23" s="650"/>
      <c r="BS23" s="656" t="s">
        <v>229</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527761</v>
      </c>
      <c r="S24" s="648"/>
      <c r="T24" s="648"/>
      <c r="U24" s="648"/>
      <c r="V24" s="648"/>
      <c r="W24" s="648"/>
      <c r="X24" s="648"/>
      <c r="Y24" s="649"/>
      <c r="Z24" s="650">
        <v>1.2</v>
      </c>
      <c r="AA24" s="650"/>
      <c r="AB24" s="650"/>
      <c r="AC24" s="650"/>
      <c r="AD24" s="651" t="s">
        <v>129</v>
      </c>
      <c r="AE24" s="651"/>
      <c r="AF24" s="651"/>
      <c r="AG24" s="651"/>
      <c r="AH24" s="651"/>
      <c r="AI24" s="651"/>
      <c r="AJ24" s="651"/>
      <c r="AK24" s="651"/>
      <c r="AL24" s="652" t="s">
        <v>129</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229</v>
      </c>
      <c r="BP24" s="650"/>
      <c r="BQ24" s="650"/>
      <c r="BR24" s="650"/>
      <c r="BS24" s="656" t="s">
        <v>129</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15073040</v>
      </c>
      <c r="CS24" s="637"/>
      <c r="CT24" s="637"/>
      <c r="CU24" s="637"/>
      <c r="CV24" s="637"/>
      <c r="CW24" s="637"/>
      <c r="CX24" s="637"/>
      <c r="CY24" s="638"/>
      <c r="CZ24" s="641">
        <v>37.1</v>
      </c>
      <c r="DA24" s="642"/>
      <c r="DB24" s="642"/>
      <c r="DC24" s="661"/>
      <c r="DD24" s="686">
        <v>10256348</v>
      </c>
      <c r="DE24" s="637"/>
      <c r="DF24" s="637"/>
      <c r="DG24" s="637"/>
      <c r="DH24" s="637"/>
      <c r="DI24" s="637"/>
      <c r="DJ24" s="637"/>
      <c r="DK24" s="638"/>
      <c r="DL24" s="686">
        <v>10200120</v>
      </c>
      <c r="DM24" s="637"/>
      <c r="DN24" s="637"/>
      <c r="DO24" s="637"/>
      <c r="DP24" s="637"/>
      <c r="DQ24" s="637"/>
      <c r="DR24" s="637"/>
      <c r="DS24" s="637"/>
      <c r="DT24" s="637"/>
      <c r="DU24" s="637"/>
      <c r="DV24" s="638"/>
      <c r="DW24" s="641">
        <v>50.2</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10285</v>
      </c>
      <c r="S25" s="648"/>
      <c r="T25" s="648"/>
      <c r="U25" s="648"/>
      <c r="V25" s="648"/>
      <c r="W25" s="648"/>
      <c r="X25" s="648"/>
      <c r="Y25" s="649"/>
      <c r="Z25" s="650">
        <v>0</v>
      </c>
      <c r="AA25" s="650"/>
      <c r="AB25" s="650"/>
      <c r="AC25" s="650"/>
      <c r="AD25" s="651" t="s">
        <v>129</v>
      </c>
      <c r="AE25" s="651"/>
      <c r="AF25" s="651"/>
      <c r="AG25" s="651"/>
      <c r="AH25" s="651"/>
      <c r="AI25" s="651"/>
      <c r="AJ25" s="651"/>
      <c r="AK25" s="651"/>
      <c r="AL25" s="652" t="s">
        <v>129</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5344905</v>
      </c>
      <c r="CS25" s="683"/>
      <c r="CT25" s="683"/>
      <c r="CU25" s="683"/>
      <c r="CV25" s="683"/>
      <c r="CW25" s="683"/>
      <c r="CX25" s="683"/>
      <c r="CY25" s="684"/>
      <c r="CZ25" s="652">
        <v>13.1</v>
      </c>
      <c r="DA25" s="681"/>
      <c r="DB25" s="681"/>
      <c r="DC25" s="685"/>
      <c r="DD25" s="656">
        <v>4978041</v>
      </c>
      <c r="DE25" s="683"/>
      <c r="DF25" s="683"/>
      <c r="DG25" s="683"/>
      <c r="DH25" s="683"/>
      <c r="DI25" s="683"/>
      <c r="DJ25" s="683"/>
      <c r="DK25" s="684"/>
      <c r="DL25" s="656">
        <v>4945778</v>
      </c>
      <c r="DM25" s="683"/>
      <c r="DN25" s="683"/>
      <c r="DO25" s="683"/>
      <c r="DP25" s="683"/>
      <c r="DQ25" s="683"/>
      <c r="DR25" s="683"/>
      <c r="DS25" s="683"/>
      <c r="DT25" s="683"/>
      <c r="DU25" s="683"/>
      <c r="DV25" s="684"/>
      <c r="DW25" s="652">
        <v>24.3</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20116237</v>
      </c>
      <c r="S26" s="648"/>
      <c r="T26" s="648"/>
      <c r="U26" s="648"/>
      <c r="V26" s="648"/>
      <c r="W26" s="648"/>
      <c r="X26" s="648"/>
      <c r="Y26" s="649"/>
      <c r="Z26" s="650">
        <v>46</v>
      </c>
      <c r="AA26" s="650"/>
      <c r="AB26" s="650"/>
      <c r="AC26" s="650"/>
      <c r="AD26" s="651">
        <v>19366836</v>
      </c>
      <c r="AE26" s="651"/>
      <c r="AF26" s="651"/>
      <c r="AG26" s="651"/>
      <c r="AH26" s="651"/>
      <c r="AI26" s="651"/>
      <c r="AJ26" s="651"/>
      <c r="AK26" s="651"/>
      <c r="AL26" s="652">
        <v>99.6</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129</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3112724</v>
      </c>
      <c r="CS26" s="648"/>
      <c r="CT26" s="648"/>
      <c r="CU26" s="648"/>
      <c r="CV26" s="648"/>
      <c r="CW26" s="648"/>
      <c r="CX26" s="648"/>
      <c r="CY26" s="649"/>
      <c r="CZ26" s="652">
        <v>7.7</v>
      </c>
      <c r="DA26" s="681"/>
      <c r="DB26" s="681"/>
      <c r="DC26" s="685"/>
      <c r="DD26" s="656">
        <v>2831628</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10870</v>
      </c>
      <c r="S27" s="648"/>
      <c r="T27" s="648"/>
      <c r="U27" s="648"/>
      <c r="V27" s="648"/>
      <c r="W27" s="648"/>
      <c r="X27" s="648"/>
      <c r="Y27" s="649"/>
      <c r="Z27" s="650">
        <v>0</v>
      </c>
      <c r="AA27" s="650"/>
      <c r="AB27" s="650"/>
      <c r="AC27" s="650"/>
      <c r="AD27" s="651">
        <v>10870</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9000733</v>
      </c>
      <c r="BH27" s="648"/>
      <c r="BI27" s="648"/>
      <c r="BJ27" s="648"/>
      <c r="BK27" s="648"/>
      <c r="BL27" s="648"/>
      <c r="BM27" s="648"/>
      <c r="BN27" s="649"/>
      <c r="BO27" s="650">
        <v>100</v>
      </c>
      <c r="BP27" s="650"/>
      <c r="BQ27" s="650"/>
      <c r="BR27" s="650"/>
      <c r="BS27" s="656" t="s">
        <v>229</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5999682</v>
      </c>
      <c r="CS27" s="683"/>
      <c r="CT27" s="683"/>
      <c r="CU27" s="683"/>
      <c r="CV27" s="683"/>
      <c r="CW27" s="683"/>
      <c r="CX27" s="683"/>
      <c r="CY27" s="684"/>
      <c r="CZ27" s="652">
        <v>14.7</v>
      </c>
      <c r="DA27" s="681"/>
      <c r="DB27" s="681"/>
      <c r="DC27" s="685"/>
      <c r="DD27" s="656">
        <v>1549982</v>
      </c>
      <c r="DE27" s="683"/>
      <c r="DF27" s="683"/>
      <c r="DG27" s="683"/>
      <c r="DH27" s="683"/>
      <c r="DI27" s="683"/>
      <c r="DJ27" s="683"/>
      <c r="DK27" s="684"/>
      <c r="DL27" s="656">
        <v>1526017</v>
      </c>
      <c r="DM27" s="683"/>
      <c r="DN27" s="683"/>
      <c r="DO27" s="683"/>
      <c r="DP27" s="683"/>
      <c r="DQ27" s="683"/>
      <c r="DR27" s="683"/>
      <c r="DS27" s="683"/>
      <c r="DT27" s="683"/>
      <c r="DU27" s="683"/>
      <c r="DV27" s="684"/>
      <c r="DW27" s="652">
        <v>7.5</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101496</v>
      </c>
      <c r="S28" s="648"/>
      <c r="T28" s="648"/>
      <c r="U28" s="648"/>
      <c r="V28" s="648"/>
      <c r="W28" s="648"/>
      <c r="X28" s="648"/>
      <c r="Y28" s="649"/>
      <c r="Z28" s="650">
        <v>0.2</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3728453</v>
      </c>
      <c r="CS28" s="648"/>
      <c r="CT28" s="648"/>
      <c r="CU28" s="648"/>
      <c r="CV28" s="648"/>
      <c r="CW28" s="648"/>
      <c r="CX28" s="648"/>
      <c r="CY28" s="649"/>
      <c r="CZ28" s="652">
        <v>9.1999999999999993</v>
      </c>
      <c r="DA28" s="681"/>
      <c r="DB28" s="681"/>
      <c r="DC28" s="685"/>
      <c r="DD28" s="656">
        <v>3728325</v>
      </c>
      <c r="DE28" s="648"/>
      <c r="DF28" s="648"/>
      <c r="DG28" s="648"/>
      <c r="DH28" s="648"/>
      <c r="DI28" s="648"/>
      <c r="DJ28" s="648"/>
      <c r="DK28" s="649"/>
      <c r="DL28" s="656">
        <v>3728325</v>
      </c>
      <c r="DM28" s="648"/>
      <c r="DN28" s="648"/>
      <c r="DO28" s="648"/>
      <c r="DP28" s="648"/>
      <c r="DQ28" s="648"/>
      <c r="DR28" s="648"/>
      <c r="DS28" s="648"/>
      <c r="DT28" s="648"/>
      <c r="DU28" s="648"/>
      <c r="DV28" s="649"/>
      <c r="DW28" s="652">
        <v>18.3</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191650</v>
      </c>
      <c r="S29" s="648"/>
      <c r="T29" s="648"/>
      <c r="U29" s="648"/>
      <c r="V29" s="648"/>
      <c r="W29" s="648"/>
      <c r="X29" s="648"/>
      <c r="Y29" s="649"/>
      <c r="Z29" s="650">
        <v>0.4</v>
      </c>
      <c r="AA29" s="650"/>
      <c r="AB29" s="650"/>
      <c r="AC29" s="650"/>
      <c r="AD29" s="651" t="s">
        <v>229</v>
      </c>
      <c r="AE29" s="651"/>
      <c r="AF29" s="651"/>
      <c r="AG29" s="651"/>
      <c r="AH29" s="651"/>
      <c r="AI29" s="651"/>
      <c r="AJ29" s="651"/>
      <c r="AK29" s="651"/>
      <c r="AL29" s="652" t="s">
        <v>129</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70</v>
      </c>
      <c r="CG29" s="663"/>
      <c r="CH29" s="663"/>
      <c r="CI29" s="663"/>
      <c r="CJ29" s="663"/>
      <c r="CK29" s="663"/>
      <c r="CL29" s="663"/>
      <c r="CM29" s="663"/>
      <c r="CN29" s="663"/>
      <c r="CO29" s="663"/>
      <c r="CP29" s="663"/>
      <c r="CQ29" s="664"/>
      <c r="CR29" s="647">
        <v>3728453</v>
      </c>
      <c r="CS29" s="683"/>
      <c r="CT29" s="683"/>
      <c r="CU29" s="683"/>
      <c r="CV29" s="683"/>
      <c r="CW29" s="683"/>
      <c r="CX29" s="683"/>
      <c r="CY29" s="684"/>
      <c r="CZ29" s="652">
        <v>9.1999999999999993</v>
      </c>
      <c r="DA29" s="681"/>
      <c r="DB29" s="681"/>
      <c r="DC29" s="685"/>
      <c r="DD29" s="656">
        <v>3728325</v>
      </c>
      <c r="DE29" s="683"/>
      <c r="DF29" s="683"/>
      <c r="DG29" s="683"/>
      <c r="DH29" s="683"/>
      <c r="DI29" s="683"/>
      <c r="DJ29" s="683"/>
      <c r="DK29" s="684"/>
      <c r="DL29" s="656">
        <v>3728325</v>
      </c>
      <c r="DM29" s="683"/>
      <c r="DN29" s="683"/>
      <c r="DO29" s="683"/>
      <c r="DP29" s="683"/>
      <c r="DQ29" s="683"/>
      <c r="DR29" s="683"/>
      <c r="DS29" s="683"/>
      <c r="DT29" s="683"/>
      <c r="DU29" s="683"/>
      <c r="DV29" s="684"/>
      <c r="DW29" s="652">
        <v>18.3</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39050</v>
      </c>
      <c r="S30" s="648"/>
      <c r="T30" s="648"/>
      <c r="U30" s="648"/>
      <c r="V30" s="648"/>
      <c r="W30" s="648"/>
      <c r="X30" s="648"/>
      <c r="Y30" s="649"/>
      <c r="Z30" s="650">
        <v>0.1</v>
      </c>
      <c r="AA30" s="650"/>
      <c r="AB30" s="650"/>
      <c r="AC30" s="650"/>
      <c r="AD30" s="651" t="s">
        <v>129</v>
      </c>
      <c r="AE30" s="651"/>
      <c r="AF30" s="651"/>
      <c r="AG30" s="651"/>
      <c r="AH30" s="651"/>
      <c r="AI30" s="651"/>
      <c r="AJ30" s="651"/>
      <c r="AK30" s="651"/>
      <c r="AL30" s="652" t="s">
        <v>229</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3559691</v>
      </c>
      <c r="CS30" s="648"/>
      <c r="CT30" s="648"/>
      <c r="CU30" s="648"/>
      <c r="CV30" s="648"/>
      <c r="CW30" s="648"/>
      <c r="CX30" s="648"/>
      <c r="CY30" s="649"/>
      <c r="CZ30" s="652">
        <v>8.8000000000000007</v>
      </c>
      <c r="DA30" s="681"/>
      <c r="DB30" s="681"/>
      <c r="DC30" s="685"/>
      <c r="DD30" s="656">
        <v>3559563</v>
      </c>
      <c r="DE30" s="648"/>
      <c r="DF30" s="648"/>
      <c r="DG30" s="648"/>
      <c r="DH30" s="648"/>
      <c r="DI30" s="648"/>
      <c r="DJ30" s="648"/>
      <c r="DK30" s="649"/>
      <c r="DL30" s="656">
        <v>3559563</v>
      </c>
      <c r="DM30" s="648"/>
      <c r="DN30" s="648"/>
      <c r="DO30" s="648"/>
      <c r="DP30" s="648"/>
      <c r="DQ30" s="648"/>
      <c r="DR30" s="648"/>
      <c r="DS30" s="648"/>
      <c r="DT30" s="648"/>
      <c r="DU30" s="648"/>
      <c r="DV30" s="649"/>
      <c r="DW30" s="652">
        <v>17.5</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13208485</v>
      </c>
      <c r="S31" s="648"/>
      <c r="T31" s="648"/>
      <c r="U31" s="648"/>
      <c r="V31" s="648"/>
      <c r="W31" s="648"/>
      <c r="X31" s="648"/>
      <c r="Y31" s="649"/>
      <c r="Z31" s="650">
        <v>30.2</v>
      </c>
      <c r="AA31" s="650"/>
      <c r="AB31" s="650"/>
      <c r="AC31" s="650"/>
      <c r="AD31" s="651" t="s">
        <v>129</v>
      </c>
      <c r="AE31" s="651"/>
      <c r="AF31" s="651"/>
      <c r="AG31" s="651"/>
      <c r="AH31" s="651"/>
      <c r="AI31" s="651"/>
      <c r="AJ31" s="651"/>
      <c r="AK31" s="651"/>
      <c r="AL31" s="652" t="s">
        <v>129</v>
      </c>
      <c r="AM31" s="653"/>
      <c r="AN31" s="653"/>
      <c r="AO31" s="654"/>
      <c r="AP31" s="704" t="s">
        <v>308</v>
      </c>
      <c r="AQ31" s="705"/>
      <c r="AR31" s="705"/>
      <c r="AS31" s="705"/>
      <c r="AT31" s="710" t="s">
        <v>309</v>
      </c>
      <c r="AU31" s="231"/>
      <c r="AV31" s="231"/>
      <c r="AW31" s="231"/>
      <c r="AX31" s="633" t="s">
        <v>185</v>
      </c>
      <c r="AY31" s="634"/>
      <c r="AZ31" s="634"/>
      <c r="BA31" s="634"/>
      <c r="BB31" s="634"/>
      <c r="BC31" s="634"/>
      <c r="BD31" s="634"/>
      <c r="BE31" s="634"/>
      <c r="BF31" s="635"/>
      <c r="BG31" s="715">
        <v>98.5</v>
      </c>
      <c r="BH31" s="702"/>
      <c r="BI31" s="702"/>
      <c r="BJ31" s="702"/>
      <c r="BK31" s="702"/>
      <c r="BL31" s="702"/>
      <c r="BM31" s="642">
        <v>93.2</v>
      </c>
      <c r="BN31" s="702"/>
      <c r="BO31" s="702"/>
      <c r="BP31" s="702"/>
      <c r="BQ31" s="703"/>
      <c r="BR31" s="715">
        <v>98.6</v>
      </c>
      <c r="BS31" s="702"/>
      <c r="BT31" s="702"/>
      <c r="BU31" s="702"/>
      <c r="BV31" s="702"/>
      <c r="BW31" s="702"/>
      <c r="BX31" s="642">
        <v>92.4</v>
      </c>
      <c r="BY31" s="702"/>
      <c r="BZ31" s="702"/>
      <c r="CA31" s="702"/>
      <c r="CB31" s="703"/>
      <c r="CD31" s="689"/>
      <c r="CE31" s="690"/>
      <c r="CF31" s="662" t="s">
        <v>310</v>
      </c>
      <c r="CG31" s="663"/>
      <c r="CH31" s="663"/>
      <c r="CI31" s="663"/>
      <c r="CJ31" s="663"/>
      <c r="CK31" s="663"/>
      <c r="CL31" s="663"/>
      <c r="CM31" s="663"/>
      <c r="CN31" s="663"/>
      <c r="CO31" s="663"/>
      <c r="CP31" s="663"/>
      <c r="CQ31" s="664"/>
      <c r="CR31" s="647">
        <v>168762</v>
      </c>
      <c r="CS31" s="683"/>
      <c r="CT31" s="683"/>
      <c r="CU31" s="683"/>
      <c r="CV31" s="683"/>
      <c r="CW31" s="683"/>
      <c r="CX31" s="683"/>
      <c r="CY31" s="684"/>
      <c r="CZ31" s="652">
        <v>0.4</v>
      </c>
      <c r="DA31" s="681"/>
      <c r="DB31" s="681"/>
      <c r="DC31" s="685"/>
      <c r="DD31" s="656">
        <v>168762</v>
      </c>
      <c r="DE31" s="683"/>
      <c r="DF31" s="683"/>
      <c r="DG31" s="683"/>
      <c r="DH31" s="683"/>
      <c r="DI31" s="683"/>
      <c r="DJ31" s="683"/>
      <c r="DK31" s="684"/>
      <c r="DL31" s="656">
        <v>168762</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311</v>
      </c>
      <c r="C32" s="694"/>
      <c r="D32" s="694"/>
      <c r="E32" s="694"/>
      <c r="F32" s="694"/>
      <c r="G32" s="694"/>
      <c r="H32" s="694"/>
      <c r="I32" s="694"/>
      <c r="J32" s="694"/>
      <c r="K32" s="694"/>
      <c r="L32" s="694"/>
      <c r="M32" s="694"/>
      <c r="N32" s="694"/>
      <c r="O32" s="694"/>
      <c r="P32" s="694"/>
      <c r="Q32" s="695"/>
      <c r="R32" s="647" t="s">
        <v>229</v>
      </c>
      <c r="S32" s="648"/>
      <c r="T32" s="648"/>
      <c r="U32" s="648"/>
      <c r="V32" s="648"/>
      <c r="W32" s="648"/>
      <c r="X32" s="648"/>
      <c r="Y32" s="649"/>
      <c r="Z32" s="650" t="s">
        <v>252</v>
      </c>
      <c r="AA32" s="650"/>
      <c r="AB32" s="650"/>
      <c r="AC32" s="650"/>
      <c r="AD32" s="651" t="s">
        <v>129</v>
      </c>
      <c r="AE32" s="651"/>
      <c r="AF32" s="651"/>
      <c r="AG32" s="651"/>
      <c r="AH32" s="651"/>
      <c r="AI32" s="651"/>
      <c r="AJ32" s="651"/>
      <c r="AK32" s="651"/>
      <c r="AL32" s="652" t="s">
        <v>252</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98.7</v>
      </c>
      <c r="BH32" s="683"/>
      <c r="BI32" s="683"/>
      <c r="BJ32" s="683"/>
      <c r="BK32" s="683"/>
      <c r="BL32" s="683"/>
      <c r="BM32" s="653">
        <v>93.8</v>
      </c>
      <c r="BN32" s="713"/>
      <c r="BO32" s="713"/>
      <c r="BP32" s="713"/>
      <c r="BQ32" s="714"/>
      <c r="BR32" s="716">
        <v>98.7</v>
      </c>
      <c r="BS32" s="683"/>
      <c r="BT32" s="683"/>
      <c r="BU32" s="683"/>
      <c r="BV32" s="683"/>
      <c r="BW32" s="683"/>
      <c r="BX32" s="653">
        <v>93.2</v>
      </c>
      <c r="BY32" s="713"/>
      <c r="BZ32" s="713"/>
      <c r="CA32" s="713"/>
      <c r="CB32" s="714"/>
      <c r="CD32" s="691"/>
      <c r="CE32" s="692"/>
      <c r="CF32" s="662" t="s">
        <v>314</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129</v>
      </c>
      <c r="DA32" s="681"/>
      <c r="DB32" s="681"/>
      <c r="DC32" s="685"/>
      <c r="DD32" s="656" t="s">
        <v>129</v>
      </c>
      <c r="DE32" s="648"/>
      <c r="DF32" s="648"/>
      <c r="DG32" s="648"/>
      <c r="DH32" s="648"/>
      <c r="DI32" s="648"/>
      <c r="DJ32" s="648"/>
      <c r="DK32" s="649"/>
      <c r="DL32" s="656" t="s">
        <v>129</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3321118</v>
      </c>
      <c r="S33" s="648"/>
      <c r="T33" s="648"/>
      <c r="U33" s="648"/>
      <c r="V33" s="648"/>
      <c r="W33" s="648"/>
      <c r="X33" s="648"/>
      <c r="Y33" s="649"/>
      <c r="Z33" s="650">
        <v>7.6</v>
      </c>
      <c r="AA33" s="650"/>
      <c r="AB33" s="650"/>
      <c r="AC33" s="650"/>
      <c r="AD33" s="651" t="s">
        <v>129</v>
      </c>
      <c r="AE33" s="651"/>
      <c r="AF33" s="651"/>
      <c r="AG33" s="651"/>
      <c r="AH33" s="651"/>
      <c r="AI33" s="651"/>
      <c r="AJ33" s="651"/>
      <c r="AK33" s="651"/>
      <c r="AL33" s="652" t="s">
        <v>229</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98.2</v>
      </c>
      <c r="BH33" s="718"/>
      <c r="BI33" s="718"/>
      <c r="BJ33" s="718"/>
      <c r="BK33" s="718"/>
      <c r="BL33" s="718"/>
      <c r="BM33" s="719">
        <v>92.5</v>
      </c>
      <c r="BN33" s="718"/>
      <c r="BO33" s="718"/>
      <c r="BP33" s="718"/>
      <c r="BQ33" s="720"/>
      <c r="BR33" s="717">
        <v>98.5</v>
      </c>
      <c r="BS33" s="718"/>
      <c r="BT33" s="718"/>
      <c r="BU33" s="718"/>
      <c r="BV33" s="718"/>
      <c r="BW33" s="718"/>
      <c r="BX33" s="719">
        <v>91.3</v>
      </c>
      <c r="BY33" s="718"/>
      <c r="BZ33" s="718"/>
      <c r="CA33" s="718"/>
      <c r="CB33" s="720"/>
      <c r="CD33" s="662" t="s">
        <v>317</v>
      </c>
      <c r="CE33" s="663"/>
      <c r="CF33" s="663"/>
      <c r="CG33" s="663"/>
      <c r="CH33" s="663"/>
      <c r="CI33" s="663"/>
      <c r="CJ33" s="663"/>
      <c r="CK33" s="663"/>
      <c r="CL33" s="663"/>
      <c r="CM33" s="663"/>
      <c r="CN33" s="663"/>
      <c r="CO33" s="663"/>
      <c r="CP33" s="663"/>
      <c r="CQ33" s="664"/>
      <c r="CR33" s="647">
        <v>22828329</v>
      </c>
      <c r="CS33" s="683"/>
      <c r="CT33" s="683"/>
      <c r="CU33" s="683"/>
      <c r="CV33" s="683"/>
      <c r="CW33" s="683"/>
      <c r="CX33" s="683"/>
      <c r="CY33" s="684"/>
      <c r="CZ33" s="652">
        <v>56.1</v>
      </c>
      <c r="DA33" s="681"/>
      <c r="DB33" s="681"/>
      <c r="DC33" s="685"/>
      <c r="DD33" s="656">
        <v>11232314</v>
      </c>
      <c r="DE33" s="683"/>
      <c r="DF33" s="683"/>
      <c r="DG33" s="683"/>
      <c r="DH33" s="683"/>
      <c r="DI33" s="683"/>
      <c r="DJ33" s="683"/>
      <c r="DK33" s="684"/>
      <c r="DL33" s="656">
        <v>7806230</v>
      </c>
      <c r="DM33" s="683"/>
      <c r="DN33" s="683"/>
      <c r="DO33" s="683"/>
      <c r="DP33" s="683"/>
      <c r="DQ33" s="683"/>
      <c r="DR33" s="683"/>
      <c r="DS33" s="683"/>
      <c r="DT33" s="683"/>
      <c r="DU33" s="683"/>
      <c r="DV33" s="684"/>
      <c r="DW33" s="652">
        <v>38.4</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75489</v>
      </c>
      <c r="S34" s="648"/>
      <c r="T34" s="648"/>
      <c r="U34" s="648"/>
      <c r="V34" s="648"/>
      <c r="W34" s="648"/>
      <c r="X34" s="648"/>
      <c r="Y34" s="649"/>
      <c r="Z34" s="650">
        <v>0.2</v>
      </c>
      <c r="AA34" s="650"/>
      <c r="AB34" s="650"/>
      <c r="AC34" s="650"/>
      <c r="AD34" s="651">
        <v>220</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3941030</v>
      </c>
      <c r="CS34" s="648"/>
      <c r="CT34" s="648"/>
      <c r="CU34" s="648"/>
      <c r="CV34" s="648"/>
      <c r="CW34" s="648"/>
      <c r="CX34" s="648"/>
      <c r="CY34" s="649"/>
      <c r="CZ34" s="652">
        <v>9.6999999999999993</v>
      </c>
      <c r="DA34" s="681"/>
      <c r="DB34" s="681"/>
      <c r="DC34" s="685"/>
      <c r="DD34" s="656">
        <v>2610868</v>
      </c>
      <c r="DE34" s="648"/>
      <c r="DF34" s="648"/>
      <c r="DG34" s="648"/>
      <c r="DH34" s="648"/>
      <c r="DI34" s="648"/>
      <c r="DJ34" s="648"/>
      <c r="DK34" s="649"/>
      <c r="DL34" s="656">
        <v>2027051</v>
      </c>
      <c r="DM34" s="648"/>
      <c r="DN34" s="648"/>
      <c r="DO34" s="648"/>
      <c r="DP34" s="648"/>
      <c r="DQ34" s="648"/>
      <c r="DR34" s="648"/>
      <c r="DS34" s="648"/>
      <c r="DT34" s="648"/>
      <c r="DU34" s="648"/>
      <c r="DV34" s="649"/>
      <c r="DW34" s="652">
        <v>10</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249284</v>
      </c>
      <c r="S35" s="648"/>
      <c r="T35" s="648"/>
      <c r="U35" s="648"/>
      <c r="V35" s="648"/>
      <c r="W35" s="648"/>
      <c r="X35" s="648"/>
      <c r="Y35" s="649"/>
      <c r="Z35" s="650">
        <v>0.6</v>
      </c>
      <c r="AA35" s="650"/>
      <c r="AB35" s="650"/>
      <c r="AC35" s="650"/>
      <c r="AD35" s="651" t="s">
        <v>129</v>
      </c>
      <c r="AE35" s="651"/>
      <c r="AF35" s="651"/>
      <c r="AG35" s="651"/>
      <c r="AH35" s="651"/>
      <c r="AI35" s="651"/>
      <c r="AJ35" s="651"/>
      <c r="AK35" s="651"/>
      <c r="AL35" s="652" t="s">
        <v>129</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201729</v>
      </c>
      <c r="CS35" s="683"/>
      <c r="CT35" s="683"/>
      <c r="CU35" s="683"/>
      <c r="CV35" s="683"/>
      <c r="CW35" s="683"/>
      <c r="CX35" s="683"/>
      <c r="CY35" s="684"/>
      <c r="CZ35" s="652">
        <v>0.5</v>
      </c>
      <c r="DA35" s="681"/>
      <c r="DB35" s="681"/>
      <c r="DC35" s="685"/>
      <c r="DD35" s="656">
        <v>151430</v>
      </c>
      <c r="DE35" s="683"/>
      <c r="DF35" s="683"/>
      <c r="DG35" s="683"/>
      <c r="DH35" s="683"/>
      <c r="DI35" s="683"/>
      <c r="DJ35" s="683"/>
      <c r="DK35" s="684"/>
      <c r="DL35" s="656">
        <v>151383</v>
      </c>
      <c r="DM35" s="683"/>
      <c r="DN35" s="683"/>
      <c r="DO35" s="683"/>
      <c r="DP35" s="683"/>
      <c r="DQ35" s="683"/>
      <c r="DR35" s="683"/>
      <c r="DS35" s="683"/>
      <c r="DT35" s="683"/>
      <c r="DU35" s="683"/>
      <c r="DV35" s="684"/>
      <c r="DW35" s="652">
        <v>0.7</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1902032</v>
      </c>
      <c r="S36" s="648"/>
      <c r="T36" s="648"/>
      <c r="U36" s="648"/>
      <c r="V36" s="648"/>
      <c r="W36" s="648"/>
      <c r="X36" s="648"/>
      <c r="Y36" s="649"/>
      <c r="Z36" s="650">
        <v>4.3</v>
      </c>
      <c r="AA36" s="650"/>
      <c r="AB36" s="650"/>
      <c r="AC36" s="650"/>
      <c r="AD36" s="651" t="s">
        <v>129</v>
      </c>
      <c r="AE36" s="651"/>
      <c r="AF36" s="651"/>
      <c r="AG36" s="651"/>
      <c r="AH36" s="651"/>
      <c r="AI36" s="651"/>
      <c r="AJ36" s="651"/>
      <c r="AK36" s="651"/>
      <c r="AL36" s="652" t="s">
        <v>129</v>
      </c>
      <c r="AM36" s="653"/>
      <c r="AN36" s="653"/>
      <c r="AO36" s="654"/>
      <c r="AP36" s="235"/>
      <c r="AQ36" s="721" t="s">
        <v>325</v>
      </c>
      <c r="AR36" s="722"/>
      <c r="AS36" s="722"/>
      <c r="AT36" s="722"/>
      <c r="AU36" s="722"/>
      <c r="AV36" s="722"/>
      <c r="AW36" s="722"/>
      <c r="AX36" s="722"/>
      <c r="AY36" s="723"/>
      <c r="AZ36" s="636">
        <v>4600379</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284626</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14916669</v>
      </c>
      <c r="CS36" s="648"/>
      <c r="CT36" s="648"/>
      <c r="CU36" s="648"/>
      <c r="CV36" s="648"/>
      <c r="CW36" s="648"/>
      <c r="CX36" s="648"/>
      <c r="CY36" s="649"/>
      <c r="CZ36" s="652">
        <v>36.700000000000003</v>
      </c>
      <c r="DA36" s="681"/>
      <c r="DB36" s="681"/>
      <c r="DC36" s="685"/>
      <c r="DD36" s="656">
        <v>5846781</v>
      </c>
      <c r="DE36" s="648"/>
      <c r="DF36" s="648"/>
      <c r="DG36" s="648"/>
      <c r="DH36" s="648"/>
      <c r="DI36" s="648"/>
      <c r="DJ36" s="648"/>
      <c r="DK36" s="649"/>
      <c r="DL36" s="656">
        <v>3419540</v>
      </c>
      <c r="DM36" s="648"/>
      <c r="DN36" s="648"/>
      <c r="DO36" s="648"/>
      <c r="DP36" s="648"/>
      <c r="DQ36" s="648"/>
      <c r="DR36" s="648"/>
      <c r="DS36" s="648"/>
      <c r="DT36" s="648"/>
      <c r="DU36" s="648"/>
      <c r="DV36" s="649"/>
      <c r="DW36" s="652">
        <v>16.8</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1573851</v>
      </c>
      <c r="S37" s="648"/>
      <c r="T37" s="648"/>
      <c r="U37" s="648"/>
      <c r="V37" s="648"/>
      <c r="W37" s="648"/>
      <c r="X37" s="648"/>
      <c r="Y37" s="649"/>
      <c r="Z37" s="650">
        <v>3.6</v>
      </c>
      <c r="AA37" s="650"/>
      <c r="AB37" s="650"/>
      <c r="AC37" s="650"/>
      <c r="AD37" s="651" t="s">
        <v>129</v>
      </c>
      <c r="AE37" s="651"/>
      <c r="AF37" s="651"/>
      <c r="AG37" s="651"/>
      <c r="AH37" s="651"/>
      <c r="AI37" s="651"/>
      <c r="AJ37" s="651"/>
      <c r="AK37" s="651"/>
      <c r="AL37" s="652" t="s">
        <v>129</v>
      </c>
      <c r="AM37" s="653"/>
      <c r="AN37" s="653"/>
      <c r="AO37" s="654"/>
      <c r="AQ37" s="725" t="s">
        <v>329</v>
      </c>
      <c r="AR37" s="726"/>
      <c r="AS37" s="726"/>
      <c r="AT37" s="726"/>
      <c r="AU37" s="726"/>
      <c r="AV37" s="726"/>
      <c r="AW37" s="726"/>
      <c r="AX37" s="726"/>
      <c r="AY37" s="727"/>
      <c r="AZ37" s="647">
        <v>765678</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251597</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2616803</v>
      </c>
      <c r="CS37" s="683"/>
      <c r="CT37" s="683"/>
      <c r="CU37" s="683"/>
      <c r="CV37" s="683"/>
      <c r="CW37" s="683"/>
      <c r="CX37" s="683"/>
      <c r="CY37" s="684"/>
      <c r="CZ37" s="652">
        <v>6.4</v>
      </c>
      <c r="DA37" s="681"/>
      <c r="DB37" s="681"/>
      <c r="DC37" s="685"/>
      <c r="DD37" s="656">
        <v>2607040</v>
      </c>
      <c r="DE37" s="683"/>
      <c r="DF37" s="683"/>
      <c r="DG37" s="683"/>
      <c r="DH37" s="683"/>
      <c r="DI37" s="683"/>
      <c r="DJ37" s="683"/>
      <c r="DK37" s="684"/>
      <c r="DL37" s="656">
        <v>2291001</v>
      </c>
      <c r="DM37" s="683"/>
      <c r="DN37" s="683"/>
      <c r="DO37" s="683"/>
      <c r="DP37" s="683"/>
      <c r="DQ37" s="683"/>
      <c r="DR37" s="683"/>
      <c r="DS37" s="683"/>
      <c r="DT37" s="683"/>
      <c r="DU37" s="683"/>
      <c r="DV37" s="684"/>
      <c r="DW37" s="652">
        <v>11.3</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959701</v>
      </c>
      <c r="S38" s="648"/>
      <c r="T38" s="648"/>
      <c r="U38" s="648"/>
      <c r="V38" s="648"/>
      <c r="W38" s="648"/>
      <c r="X38" s="648"/>
      <c r="Y38" s="649"/>
      <c r="Z38" s="650">
        <v>2.2000000000000002</v>
      </c>
      <c r="AA38" s="650"/>
      <c r="AB38" s="650"/>
      <c r="AC38" s="650"/>
      <c r="AD38" s="651">
        <v>68022</v>
      </c>
      <c r="AE38" s="651"/>
      <c r="AF38" s="651"/>
      <c r="AG38" s="651"/>
      <c r="AH38" s="651"/>
      <c r="AI38" s="651"/>
      <c r="AJ38" s="651"/>
      <c r="AK38" s="651"/>
      <c r="AL38" s="652">
        <v>0.3</v>
      </c>
      <c r="AM38" s="653"/>
      <c r="AN38" s="653"/>
      <c r="AO38" s="654"/>
      <c r="AQ38" s="725" t="s">
        <v>333</v>
      </c>
      <c r="AR38" s="726"/>
      <c r="AS38" s="726"/>
      <c r="AT38" s="726"/>
      <c r="AU38" s="726"/>
      <c r="AV38" s="726"/>
      <c r="AW38" s="726"/>
      <c r="AX38" s="726"/>
      <c r="AY38" s="727"/>
      <c r="AZ38" s="647">
        <v>520329</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12448</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2953069</v>
      </c>
      <c r="CS38" s="648"/>
      <c r="CT38" s="648"/>
      <c r="CU38" s="648"/>
      <c r="CV38" s="648"/>
      <c r="CW38" s="648"/>
      <c r="CX38" s="648"/>
      <c r="CY38" s="649"/>
      <c r="CZ38" s="652">
        <v>7.3</v>
      </c>
      <c r="DA38" s="681"/>
      <c r="DB38" s="681"/>
      <c r="DC38" s="685"/>
      <c r="DD38" s="656">
        <v>2411359</v>
      </c>
      <c r="DE38" s="648"/>
      <c r="DF38" s="648"/>
      <c r="DG38" s="648"/>
      <c r="DH38" s="648"/>
      <c r="DI38" s="648"/>
      <c r="DJ38" s="648"/>
      <c r="DK38" s="649"/>
      <c r="DL38" s="656">
        <v>2208256</v>
      </c>
      <c r="DM38" s="648"/>
      <c r="DN38" s="648"/>
      <c r="DO38" s="648"/>
      <c r="DP38" s="648"/>
      <c r="DQ38" s="648"/>
      <c r="DR38" s="648"/>
      <c r="DS38" s="648"/>
      <c r="DT38" s="648"/>
      <c r="DU38" s="648"/>
      <c r="DV38" s="649"/>
      <c r="DW38" s="652">
        <v>10.9</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2022982</v>
      </c>
      <c r="S39" s="648"/>
      <c r="T39" s="648"/>
      <c r="U39" s="648"/>
      <c r="V39" s="648"/>
      <c r="W39" s="648"/>
      <c r="X39" s="648"/>
      <c r="Y39" s="649"/>
      <c r="Z39" s="650">
        <v>4.5999999999999996</v>
      </c>
      <c r="AA39" s="650"/>
      <c r="AB39" s="650"/>
      <c r="AC39" s="650"/>
      <c r="AD39" s="651" t="s">
        <v>129</v>
      </c>
      <c r="AE39" s="651"/>
      <c r="AF39" s="651"/>
      <c r="AG39" s="651"/>
      <c r="AH39" s="651"/>
      <c r="AI39" s="651"/>
      <c r="AJ39" s="651"/>
      <c r="AK39" s="651"/>
      <c r="AL39" s="652" t="s">
        <v>129</v>
      </c>
      <c r="AM39" s="653"/>
      <c r="AN39" s="653"/>
      <c r="AO39" s="654"/>
      <c r="AQ39" s="725" t="s">
        <v>337</v>
      </c>
      <c r="AR39" s="726"/>
      <c r="AS39" s="726"/>
      <c r="AT39" s="726"/>
      <c r="AU39" s="726"/>
      <c r="AV39" s="726"/>
      <c r="AW39" s="726"/>
      <c r="AX39" s="726"/>
      <c r="AY39" s="727"/>
      <c r="AZ39" s="647">
        <v>280718</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20320</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486933</v>
      </c>
      <c r="CS39" s="683"/>
      <c r="CT39" s="683"/>
      <c r="CU39" s="683"/>
      <c r="CV39" s="683"/>
      <c r="CW39" s="683"/>
      <c r="CX39" s="683"/>
      <c r="CY39" s="684"/>
      <c r="CZ39" s="652">
        <v>1.2</v>
      </c>
      <c r="DA39" s="681"/>
      <c r="DB39" s="681"/>
      <c r="DC39" s="685"/>
      <c r="DD39" s="656">
        <v>165407</v>
      </c>
      <c r="DE39" s="683"/>
      <c r="DF39" s="683"/>
      <c r="DG39" s="683"/>
      <c r="DH39" s="683"/>
      <c r="DI39" s="683"/>
      <c r="DJ39" s="683"/>
      <c r="DK39" s="684"/>
      <c r="DL39" s="656" t="s">
        <v>229</v>
      </c>
      <c r="DM39" s="683"/>
      <c r="DN39" s="683"/>
      <c r="DO39" s="683"/>
      <c r="DP39" s="683"/>
      <c r="DQ39" s="683"/>
      <c r="DR39" s="683"/>
      <c r="DS39" s="683"/>
      <c r="DT39" s="683"/>
      <c r="DU39" s="683"/>
      <c r="DV39" s="684"/>
      <c r="DW39" s="652" t="s">
        <v>229</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250</v>
      </c>
      <c r="S40" s="648"/>
      <c r="T40" s="648"/>
      <c r="U40" s="648"/>
      <c r="V40" s="648"/>
      <c r="W40" s="648"/>
      <c r="X40" s="648"/>
      <c r="Y40" s="649"/>
      <c r="Z40" s="650" t="s">
        <v>229</v>
      </c>
      <c r="AA40" s="650"/>
      <c r="AB40" s="650"/>
      <c r="AC40" s="650"/>
      <c r="AD40" s="651" t="s">
        <v>129</v>
      </c>
      <c r="AE40" s="651"/>
      <c r="AF40" s="651"/>
      <c r="AG40" s="651"/>
      <c r="AH40" s="651"/>
      <c r="AI40" s="651"/>
      <c r="AJ40" s="651"/>
      <c r="AK40" s="651"/>
      <c r="AL40" s="652" t="s">
        <v>129</v>
      </c>
      <c r="AM40" s="653"/>
      <c r="AN40" s="653"/>
      <c r="AO40" s="654"/>
      <c r="AQ40" s="725" t="s">
        <v>341</v>
      </c>
      <c r="AR40" s="726"/>
      <c r="AS40" s="726"/>
      <c r="AT40" s="726"/>
      <c r="AU40" s="726"/>
      <c r="AV40" s="726"/>
      <c r="AW40" s="726"/>
      <c r="AX40" s="726"/>
      <c r="AY40" s="727"/>
      <c r="AZ40" s="647">
        <v>141312</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97</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328899</v>
      </c>
      <c r="CS40" s="648"/>
      <c r="CT40" s="648"/>
      <c r="CU40" s="648"/>
      <c r="CV40" s="648"/>
      <c r="CW40" s="648"/>
      <c r="CX40" s="648"/>
      <c r="CY40" s="649"/>
      <c r="CZ40" s="652">
        <v>0.8</v>
      </c>
      <c r="DA40" s="681"/>
      <c r="DB40" s="681"/>
      <c r="DC40" s="685"/>
      <c r="DD40" s="656">
        <v>46469</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229</v>
      </c>
      <c r="AA41" s="650"/>
      <c r="AB41" s="650"/>
      <c r="AC41" s="650"/>
      <c r="AD41" s="651" t="s">
        <v>229</v>
      </c>
      <c r="AE41" s="651"/>
      <c r="AF41" s="651"/>
      <c r="AG41" s="651"/>
      <c r="AH41" s="651"/>
      <c r="AI41" s="651"/>
      <c r="AJ41" s="651"/>
      <c r="AK41" s="651"/>
      <c r="AL41" s="652" t="s">
        <v>129</v>
      </c>
      <c r="AM41" s="653"/>
      <c r="AN41" s="653"/>
      <c r="AO41" s="654"/>
      <c r="AQ41" s="725" t="s">
        <v>346</v>
      </c>
      <c r="AR41" s="726"/>
      <c r="AS41" s="726"/>
      <c r="AT41" s="726"/>
      <c r="AU41" s="726"/>
      <c r="AV41" s="726"/>
      <c r="AW41" s="726"/>
      <c r="AX41" s="726"/>
      <c r="AY41" s="727"/>
      <c r="AZ41" s="647">
        <v>544076</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t="s">
        <v>129</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129</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884970</v>
      </c>
      <c r="S42" s="648"/>
      <c r="T42" s="648"/>
      <c r="U42" s="648"/>
      <c r="V42" s="648"/>
      <c r="W42" s="648"/>
      <c r="X42" s="648"/>
      <c r="Y42" s="649"/>
      <c r="Z42" s="650">
        <v>2</v>
      </c>
      <c r="AA42" s="650"/>
      <c r="AB42" s="650"/>
      <c r="AC42" s="650"/>
      <c r="AD42" s="651" t="s">
        <v>129</v>
      </c>
      <c r="AE42" s="651"/>
      <c r="AF42" s="651"/>
      <c r="AG42" s="651"/>
      <c r="AH42" s="651"/>
      <c r="AI42" s="651"/>
      <c r="AJ42" s="651"/>
      <c r="AK42" s="651"/>
      <c r="AL42" s="652" t="s">
        <v>129</v>
      </c>
      <c r="AM42" s="653"/>
      <c r="AN42" s="653"/>
      <c r="AO42" s="654"/>
      <c r="AQ42" s="746" t="s">
        <v>350</v>
      </c>
      <c r="AR42" s="747"/>
      <c r="AS42" s="747"/>
      <c r="AT42" s="747"/>
      <c r="AU42" s="747"/>
      <c r="AV42" s="747"/>
      <c r="AW42" s="747"/>
      <c r="AX42" s="747"/>
      <c r="AY42" s="748"/>
      <c r="AZ42" s="738">
        <v>2348266</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320</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2776733</v>
      </c>
      <c r="CS42" s="648"/>
      <c r="CT42" s="648"/>
      <c r="CU42" s="648"/>
      <c r="CV42" s="648"/>
      <c r="CW42" s="648"/>
      <c r="CX42" s="648"/>
      <c r="CY42" s="649"/>
      <c r="CZ42" s="652">
        <v>6.8</v>
      </c>
      <c r="DA42" s="653"/>
      <c r="DB42" s="653"/>
      <c r="DC42" s="665"/>
      <c r="DD42" s="656">
        <v>602815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353</v>
      </c>
      <c r="C43" s="698"/>
      <c r="D43" s="698"/>
      <c r="E43" s="698"/>
      <c r="F43" s="698"/>
      <c r="G43" s="698"/>
      <c r="H43" s="698"/>
      <c r="I43" s="698"/>
      <c r="J43" s="698"/>
      <c r="K43" s="698"/>
      <c r="L43" s="698"/>
      <c r="M43" s="698"/>
      <c r="N43" s="698"/>
      <c r="O43" s="698"/>
      <c r="P43" s="698"/>
      <c r="Q43" s="699"/>
      <c r="R43" s="738">
        <v>43772245</v>
      </c>
      <c r="S43" s="739"/>
      <c r="T43" s="739"/>
      <c r="U43" s="739"/>
      <c r="V43" s="739"/>
      <c r="W43" s="739"/>
      <c r="X43" s="739"/>
      <c r="Y43" s="740"/>
      <c r="Z43" s="741">
        <v>100</v>
      </c>
      <c r="AA43" s="741"/>
      <c r="AB43" s="741"/>
      <c r="AC43" s="741"/>
      <c r="AD43" s="742">
        <v>19445948</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218758</v>
      </c>
      <c r="CS43" s="683"/>
      <c r="CT43" s="683"/>
      <c r="CU43" s="683"/>
      <c r="CV43" s="683"/>
      <c r="CW43" s="683"/>
      <c r="CX43" s="683"/>
      <c r="CY43" s="684"/>
      <c r="CZ43" s="652">
        <v>0.5</v>
      </c>
      <c r="DA43" s="681"/>
      <c r="DB43" s="681"/>
      <c r="DC43" s="685"/>
      <c r="DD43" s="656">
        <v>218758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2665641</v>
      </c>
      <c r="CS44" s="648"/>
      <c r="CT44" s="648"/>
      <c r="CU44" s="648"/>
      <c r="CV44" s="648"/>
      <c r="CW44" s="648"/>
      <c r="CX44" s="648"/>
      <c r="CY44" s="649"/>
      <c r="CZ44" s="652">
        <v>6.6</v>
      </c>
      <c r="DA44" s="653"/>
      <c r="DB44" s="653"/>
      <c r="DC44" s="665"/>
      <c r="DD44" s="656">
        <v>565245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1468651</v>
      </c>
      <c r="CS45" s="683"/>
      <c r="CT45" s="683"/>
      <c r="CU45" s="683"/>
      <c r="CV45" s="683"/>
      <c r="CW45" s="683"/>
      <c r="CX45" s="683"/>
      <c r="CY45" s="684"/>
      <c r="CZ45" s="652">
        <v>3.6</v>
      </c>
      <c r="DA45" s="681"/>
      <c r="DB45" s="681"/>
      <c r="DC45" s="685"/>
      <c r="DD45" s="656">
        <v>189800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1069625</v>
      </c>
      <c r="CS46" s="648"/>
      <c r="CT46" s="648"/>
      <c r="CU46" s="648"/>
      <c r="CV46" s="648"/>
      <c r="CW46" s="648"/>
      <c r="CX46" s="648"/>
      <c r="CY46" s="649"/>
      <c r="CZ46" s="652">
        <v>2.6</v>
      </c>
      <c r="DA46" s="653"/>
      <c r="DB46" s="653"/>
      <c r="DC46" s="665"/>
      <c r="DD46" s="656">
        <v>351378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111092</v>
      </c>
      <c r="CS47" s="683"/>
      <c r="CT47" s="683"/>
      <c r="CU47" s="683"/>
      <c r="CV47" s="683"/>
      <c r="CW47" s="683"/>
      <c r="CX47" s="683"/>
      <c r="CY47" s="684"/>
      <c r="CZ47" s="652">
        <v>0.3</v>
      </c>
      <c r="DA47" s="681"/>
      <c r="DB47" s="681"/>
      <c r="DC47" s="685"/>
      <c r="DD47" s="656">
        <v>37570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40678102</v>
      </c>
      <c r="CS49" s="718"/>
      <c r="CT49" s="718"/>
      <c r="CU49" s="718"/>
      <c r="CV49" s="718"/>
      <c r="CW49" s="718"/>
      <c r="CX49" s="718"/>
      <c r="CY49" s="749"/>
      <c r="CZ49" s="743">
        <v>100</v>
      </c>
      <c r="DA49" s="750"/>
      <c r="DB49" s="750"/>
      <c r="DC49" s="751"/>
      <c r="DD49" s="752">
        <v>22091477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jgjBQVd2+xR0B8GFgvmwDOehQCrdJxU5HzfCGizK6nnj/inWQocCx9PwuDogRjozjOPoonMNhwGLO2fDHUd8AA==" saltValue="nEQMFQgJ5N2SkGhvfqR+M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82"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43799</v>
      </c>
      <c r="R7" s="783"/>
      <c r="S7" s="783"/>
      <c r="T7" s="783"/>
      <c r="U7" s="783"/>
      <c r="V7" s="783">
        <v>40705</v>
      </c>
      <c r="W7" s="783"/>
      <c r="X7" s="783"/>
      <c r="Y7" s="783"/>
      <c r="Z7" s="783"/>
      <c r="AA7" s="783">
        <v>3094</v>
      </c>
      <c r="AB7" s="783"/>
      <c r="AC7" s="783"/>
      <c r="AD7" s="783"/>
      <c r="AE7" s="784"/>
      <c r="AF7" s="785">
        <v>2819</v>
      </c>
      <c r="AG7" s="786"/>
      <c r="AH7" s="786"/>
      <c r="AI7" s="786"/>
      <c r="AJ7" s="787"/>
      <c r="AK7" s="822">
        <v>1893</v>
      </c>
      <c r="AL7" s="823"/>
      <c r="AM7" s="823"/>
      <c r="AN7" s="823"/>
      <c r="AO7" s="823"/>
      <c r="AP7" s="823">
        <v>41265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614</v>
      </c>
      <c r="BT7" s="827"/>
      <c r="BU7" s="827"/>
      <c r="BV7" s="827"/>
      <c r="BW7" s="827"/>
      <c r="BX7" s="827"/>
      <c r="BY7" s="827"/>
      <c r="BZ7" s="827"/>
      <c r="CA7" s="827"/>
      <c r="CB7" s="827"/>
      <c r="CC7" s="827"/>
      <c r="CD7" s="827"/>
      <c r="CE7" s="827"/>
      <c r="CF7" s="827"/>
      <c r="CG7" s="828"/>
      <c r="CH7" s="819">
        <v>-10</v>
      </c>
      <c r="CI7" s="820"/>
      <c r="CJ7" s="820"/>
      <c r="CK7" s="820"/>
      <c r="CL7" s="821"/>
      <c r="CM7" s="819">
        <v>72</v>
      </c>
      <c r="CN7" s="820"/>
      <c r="CO7" s="820"/>
      <c r="CP7" s="820"/>
      <c r="CQ7" s="821"/>
      <c r="CR7" s="819">
        <v>2</v>
      </c>
      <c r="CS7" s="820"/>
      <c r="CT7" s="820"/>
      <c r="CU7" s="820"/>
      <c r="CV7" s="821"/>
      <c r="CW7" s="819">
        <v>2</v>
      </c>
      <c r="CX7" s="820"/>
      <c r="CY7" s="820"/>
      <c r="CZ7" s="820"/>
      <c r="DA7" s="821"/>
      <c r="DB7" s="819">
        <v>0</v>
      </c>
      <c r="DC7" s="820"/>
      <c r="DD7" s="820"/>
      <c r="DE7" s="820"/>
      <c r="DF7" s="821"/>
      <c r="DG7" s="819" t="s">
        <v>603</v>
      </c>
      <c r="DH7" s="820"/>
      <c r="DI7" s="820"/>
      <c r="DJ7" s="820"/>
      <c r="DK7" s="821"/>
      <c r="DL7" s="819" t="s">
        <v>603</v>
      </c>
      <c r="DM7" s="820"/>
      <c r="DN7" s="820"/>
      <c r="DO7" s="820"/>
      <c r="DP7" s="821"/>
      <c r="DQ7" s="819" t="s">
        <v>603</v>
      </c>
      <c r="DR7" s="820"/>
      <c r="DS7" s="820"/>
      <c r="DT7" s="820"/>
      <c r="DU7" s="821"/>
      <c r="DV7" s="800"/>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0</v>
      </c>
      <c r="R8" s="807"/>
      <c r="S8" s="807"/>
      <c r="T8" s="807"/>
      <c r="U8" s="807"/>
      <c r="V8" s="807">
        <v>0</v>
      </c>
      <c r="W8" s="807"/>
      <c r="X8" s="807"/>
      <c r="Y8" s="807"/>
      <c r="Z8" s="807"/>
      <c r="AA8" s="807">
        <v>0</v>
      </c>
      <c r="AB8" s="807"/>
      <c r="AC8" s="807"/>
      <c r="AD8" s="807"/>
      <c r="AE8" s="808"/>
      <c r="AF8" s="809" t="s">
        <v>388</v>
      </c>
      <c r="AG8" s="810"/>
      <c r="AH8" s="810"/>
      <c r="AI8" s="810"/>
      <c r="AJ8" s="811"/>
      <c r="AK8" s="812">
        <v>0</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615</v>
      </c>
      <c r="BT8" s="817"/>
      <c r="BU8" s="817"/>
      <c r="BV8" s="817"/>
      <c r="BW8" s="817"/>
      <c r="BX8" s="817"/>
      <c r="BY8" s="817"/>
      <c r="BZ8" s="817"/>
      <c r="CA8" s="817"/>
      <c r="CB8" s="817"/>
      <c r="CC8" s="817"/>
      <c r="CD8" s="817"/>
      <c r="CE8" s="817"/>
      <c r="CF8" s="817"/>
      <c r="CG8" s="818"/>
      <c r="CH8" s="829">
        <v>-7</v>
      </c>
      <c r="CI8" s="830"/>
      <c r="CJ8" s="830"/>
      <c r="CK8" s="830"/>
      <c r="CL8" s="831"/>
      <c r="CM8" s="829">
        <v>143</v>
      </c>
      <c r="CN8" s="830"/>
      <c r="CO8" s="830"/>
      <c r="CP8" s="830"/>
      <c r="CQ8" s="831"/>
      <c r="CR8" s="829">
        <v>4</v>
      </c>
      <c r="CS8" s="830"/>
      <c r="CT8" s="830"/>
      <c r="CU8" s="830"/>
      <c r="CV8" s="831"/>
      <c r="CW8" s="829">
        <v>0</v>
      </c>
      <c r="CX8" s="830"/>
      <c r="CY8" s="830"/>
      <c r="CZ8" s="830"/>
      <c r="DA8" s="831"/>
      <c r="DB8" s="829">
        <v>0</v>
      </c>
      <c r="DC8" s="830"/>
      <c r="DD8" s="830"/>
      <c r="DE8" s="830"/>
      <c r="DF8" s="831"/>
      <c r="DG8" s="829" t="s">
        <v>533</v>
      </c>
      <c r="DH8" s="830"/>
      <c r="DI8" s="830"/>
      <c r="DJ8" s="830"/>
      <c r="DK8" s="831"/>
      <c r="DL8" s="829" t="s">
        <v>533</v>
      </c>
      <c r="DM8" s="830"/>
      <c r="DN8" s="830"/>
      <c r="DO8" s="830"/>
      <c r="DP8" s="831"/>
      <c r="DQ8" s="829" t="s">
        <v>533</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43799</v>
      </c>
      <c r="R23" s="842"/>
      <c r="S23" s="842"/>
      <c r="T23" s="842"/>
      <c r="U23" s="842"/>
      <c r="V23" s="842">
        <v>40705</v>
      </c>
      <c r="W23" s="842"/>
      <c r="X23" s="842"/>
      <c r="Y23" s="842"/>
      <c r="Z23" s="842"/>
      <c r="AA23" s="842">
        <v>3094</v>
      </c>
      <c r="AB23" s="842"/>
      <c r="AC23" s="842"/>
      <c r="AD23" s="842"/>
      <c r="AE23" s="843"/>
      <c r="AF23" s="844">
        <v>2819</v>
      </c>
      <c r="AG23" s="842"/>
      <c r="AH23" s="842"/>
      <c r="AI23" s="842"/>
      <c r="AJ23" s="845"/>
      <c r="AK23" s="846"/>
      <c r="AL23" s="847"/>
      <c r="AM23" s="847"/>
      <c r="AN23" s="847"/>
      <c r="AO23" s="847"/>
      <c r="AP23" s="842">
        <v>41265</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9450</v>
      </c>
      <c r="R28" s="871"/>
      <c r="S28" s="871"/>
      <c r="T28" s="871"/>
      <c r="U28" s="871"/>
      <c r="V28" s="871">
        <v>9165</v>
      </c>
      <c r="W28" s="871"/>
      <c r="X28" s="871"/>
      <c r="Y28" s="871"/>
      <c r="Z28" s="871"/>
      <c r="AA28" s="871">
        <v>285</v>
      </c>
      <c r="AB28" s="871"/>
      <c r="AC28" s="871"/>
      <c r="AD28" s="871"/>
      <c r="AE28" s="872"/>
      <c r="AF28" s="873">
        <v>285</v>
      </c>
      <c r="AG28" s="871"/>
      <c r="AH28" s="871"/>
      <c r="AI28" s="871"/>
      <c r="AJ28" s="874"/>
      <c r="AK28" s="875">
        <v>773</v>
      </c>
      <c r="AL28" s="866"/>
      <c r="AM28" s="866"/>
      <c r="AN28" s="866"/>
      <c r="AO28" s="866"/>
      <c r="AP28" s="866" t="s">
        <v>603</v>
      </c>
      <c r="AQ28" s="866"/>
      <c r="AR28" s="866"/>
      <c r="AS28" s="866"/>
      <c r="AT28" s="866"/>
      <c r="AU28" s="866" t="s">
        <v>603</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7350</v>
      </c>
      <c r="R29" s="807"/>
      <c r="S29" s="807"/>
      <c r="T29" s="807"/>
      <c r="U29" s="807"/>
      <c r="V29" s="807">
        <v>7171</v>
      </c>
      <c r="W29" s="807"/>
      <c r="X29" s="807"/>
      <c r="Y29" s="807"/>
      <c r="Z29" s="807"/>
      <c r="AA29" s="807">
        <v>179</v>
      </c>
      <c r="AB29" s="807"/>
      <c r="AC29" s="807"/>
      <c r="AD29" s="807"/>
      <c r="AE29" s="808"/>
      <c r="AF29" s="809">
        <v>179</v>
      </c>
      <c r="AG29" s="810"/>
      <c r="AH29" s="810"/>
      <c r="AI29" s="810"/>
      <c r="AJ29" s="811"/>
      <c r="AK29" s="878" t="s">
        <v>603</v>
      </c>
      <c r="AL29" s="879"/>
      <c r="AM29" s="879"/>
      <c r="AN29" s="879"/>
      <c r="AO29" s="879"/>
      <c r="AP29" s="879" t="s">
        <v>603</v>
      </c>
      <c r="AQ29" s="879"/>
      <c r="AR29" s="879"/>
      <c r="AS29" s="879"/>
      <c r="AT29" s="879"/>
      <c r="AU29" s="879" t="s">
        <v>603</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1013</v>
      </c>
      <c r="R30" s="807"/>
      <c r="S30" s="807"/>
      <c r="T30" s="807"/>
      <c r="U30" s="807"/>
      <c r="V30" s="807">
        <v>1011</v>
      </c>
      <c r="W30" s="807"/>
      <c r="X30" s="807"/>
      <c r="Y30" s="807"/>
      <c r="Z30" s="807"/>
      <c r="AA30" s="807">
        <v>1</v>
      </c>
      <c r="AB30" s="807"/>
      <c r="AC30" s="807"/>
      <c r="AD30" s="807"/>
      <c r="AE30" s="808"/>
      <c r="AF30" s="809">
        <v>1</v>
      </c>
      <c r="AG30" s="810"/>
      <c r="AH30" s="810"/>
      <c r="AI30" s="810"/>
      <c r="AJ30" s="811"/>
      <c r="AK30" s="878">
        <v>1103</v>
      </c>
      <c r="AL30" s="879"/>
      <c r="AM30" s="879"/>
      <c r="AN30" s="879"/>
      <c r="AO30" s="879"/>
      <c r="AP30" s="879" t="s">
        <v>603</v>
      </c>
      <c r="AQ30" s="879"/>
      <c r="AR30" s="879"/>
      <c r="AS30" s="879"/>
      <c r="AT30" s="879"/>
      <c r="AU30" s="879" t="s">
        <v>603</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1783</v>
      </c>
      <c r="R31" s="807"/>
      <c r="S31" s="807"/>
      <c r="T31" s="807"/>
      <c r="U31" s="807"/>
      <c r="V31" s="807">
        <v>1640</v>
      </c>
      <c r="W31" s="807"/>
      <c r="X31" s="807"/>
      <c r="Y31" s="807"/>
      <c r="Z31" s="807"/>
      <c r="AA31" s="807">
        <v>143</v>
      </c>
      <c r="AB31" s="807"/>
      <c r="AC31" s="807"/>
      <c r="AD31" s="807"/>
      <c r="AE31" s="808"/>
      <c r="AF31" s="809">
        <v>1599</v>
      </c>
      <c r="AG31" s="810"/>
      <c r="AH31" s="810"/>
      <c r="AI31" s="810"/>
      <c r="AJ31" s="811"/>
      <c r="AK31" s="878">
        <v>238</v>
      </c>
      <c r="AL31" s="879"/>
      <c r="AM31" s="879"/>
      <c r="AN31" s="879"/>
      <c r="AO31" s="879"/>
      <c r="AP31" s="879">
        <v>6965</v>
      </c>
      <c r="AQ31" s="879"/>
      <c r="AR31" s="879"/>
      <c r="AS31" s="879"/>
      <c r="AT31" s="879"/>
      <c r="AU31" s="879">
        <v>1616</v>
      </c>
      <c r="AV31" s="879"/>
      <c r="AW31" s="879"/>
      <c r="AX31" s="879"/>
      <c r="AY31" s="879"/>
      <c r="AZ31" s="880" t="s">
        <v>603</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126</v>
      </c>
      <c r="R32" s="807"/>
      <c r="S32" s="807"/>
      <c r="T32" s="807"/>
      <c r="U32" s="807"/>
      <c r="V32" s="807">
        <v>101</v>
      </c>
      <c r="W32" s="807"/>
      <c r="X32" s="807"/>
      <c r="Y32" s="807"/>
      <c r="Z32" s="807"/>
      <c r="AA32" s="807">
        <v>25</v>
      </c>
      <c r="AB32" s="807"/>
      <c r="AC32" s="807"/>
      <c r="AD32" s="807"/>
      <c r="AE32" s="808"/>
      <c r="AF32" s="809">
        <v>556</v>
      </c>
      <c r="AG32" s="810"/>
      <c r="AH32" s="810"/>
      <c r="AI32" s="810"/>
      <c r="AJ32" s="811"/>
      <c r="AK32" s="878">
        <v>157</v>
      </c>
      <c r="AL32" s="879"/>
      <c r="AM32" s="879"/>
      <c r="AN32" s="879"/>
      <c r="AO32" s="879"/>
      <c r="AP32" s="879">
        <v>759</v>
      </c>
      <c r="AQ32" s="879"/>
      <c r="AR32" s="879"/>
      <c r="AS32" s="879"/>
      <c r="AT32" s="879"/>
      <c r="AU32" s="879">
        <v>451</v>
      </c>
      <c r="AV32" s="879"/>
      <c r="AW32" s="879"/>
      <c r="AX32" s="879"/>
      <c r="AY32" s="879"/>
      <c r="AZ32" s="880" t="s">
        <v>603</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3381</v>
      </c>
      <c r="R33" s="807"/>
      <c r="S33" s="807"/>
      <c r="T33" s="807"/>
      <c r="U33" s="807"/>
      <c r="V33" s="807">
        <v>3468</v>
      </c>
      <c r="W33" s="807"/>
      <c r="X33" s="807"/>
      <c r="Y33" s="807"/>
      <c r="Z33" s="807"/>
      <c r="AA33" s="807">
        <v>-88</v>
      </c>
      <c r="AB33" s="807"/>
      <c r="AC33" s="807"/>
      <c r="AD33" s="807"/>
      <c r="AE33" s="808"/>
      <c r="AF33" s="809">
        <v>1085</v>
      </c>
      <c r="AG33" s="810"/>
      <c r="AH33" s="810"/>
      <c r="AI33" s="810"/>
      <c r="AJ33" s="811"/>
      <c r="AK33" s="878">
        <v>33</v>
      </c>
      <c r="AL33" s="879"/>
      <c r="AM33" s="879"/>
      <c r="AN33" s="879"/>
      <c r="AO33" s="879"/>
      <c r="AP33" s="879">
        <v>6351</v>
      </c>
      <c r="AQ33" s="879"/>
      <c r="AR33" s="879"/>
      <c r="AS33" s="879"/>
      <c r="AT33" s="879"/>
      <c r="AU33" s="879">
        <v>3179</v>
      </c>
      <c r="AV33" s="879"/>
      <c r="AW33" s="879"/>
      <c r="AX33" s="879"/>
      <c r="AY33" s="879"/>
      <c r="AZ33" s="880" t="s">
        <v>603</v>
      </c>
      <c r="BA33" s="880"/>
      <c r="BB33" s="880"/>
      <c r="BC33" s="880"/>
      <c r="BD33" s="880"/>
      <c r="BE33" s="876" t="s">
        <v>407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411</v>
      </c>
      <c r="C34" s="804"/>
      <c r="D34" s="804"/>
      <c r="E34" s="804"/>
      <c r="F34" s="804"/>
      <c r="G34" s="804"/>
      <c r="H34" s="804"/>
      <c r="I34" s="804"/>
      <c r="J34" s="804"/>
      <c r="K34" s="804"/>
      <c r="L34" s="804"/>
      <c r="M34" s="804"/>
      <c r="N34" s="804"/>
      <c r="O34" s="804"/>
      <c r="P34" s="805"/>
      <c r="Q34" s="806">
        <v>1601</v>
      </c>
      <c r="R34" s="807"/>
      <c r="S34" s="807"/>
      <c r="T34" s="807"/>
      <c r="U34" s="807"/>
      <c r="V34" s="807">
        <v>1567</v>
      </c>
      <c r="W34" s="807"/>
      <c r="X34" s="807"/>
      <c r="Y34" s="807"/>
      <c r="Z34" s="807"/>
      <c r="AA34" s="807">
        <v>33</v>
      </c>
      <c r="AB34" s="807"/>
      <c r="AC34" s="807"/>
      <c r="AD34" s="807"/>
      <c r="AE34" s="808"/>
      <c r="AF34" s="809">
        <v>58</v>
      </c>
      <c r="AG34" s="810"/>
      <c r="AH34" s="810"/>
      <c r="AI34" s="810"/>
      <c r="AJ34" s="811"/>
      <c r="AK34" s="878">
        <v>425</v>
      </c>
      <c r="AL34" s="879"/>
      <c r="AM34" s="879"/>
      <c r="AN34" s="879"/>
      <c r="AO34" s="879"/>
      <c r="AP34" s="879">
        <v>6526</v>
      </c>
      <c r="AQ34" s="879"/>
      <c r="AR34" s="879"/>
      <c r="AS34" s="879"/>
      <c r="AT34" s="879"/>
      <c r="AU34" s="879">
        <v>4862</v>
      </c>
      <c r="AV34" s="879"/>
      <c r="AW34" s="879"/>
      <c r="AX34" s="879"/>
      <c r="AY34" s="879"/>
      <c r="AZ34" s="880" t="s">
        <v>603</v>
      </c>
      <c r="BA34" s="880"/>
      <c r="BB34" s="880"/>
      <c r="BC34" s="880"/>
      <c r="BD34" s="880"/>
      <c r="BE34" s="876" t="s">
        <v>407</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412</v>
      </c>
      <c r="C35" s="804"/>
      <c r="D35" s="804"/>
      <c r="E35" s="804"/>
      <c r="F35" s="804"/>
      <c r="G35" s="804"/>
      <c r="H35" s="804"/>
      <c r="I35" s="804"/>
      <c r="J35" s="804"/>
      <c r="K35" s="804"/>
      <c r="L35" s="804"/>
      <c r="M35" s="804"/>
      <c r="N35" s="804"/>
      <c r="O35" s="804"/>
      <c r="P35" s="805"/>
      <c r="Q35" s="806">
        <v>307</v>
      </c>
      <c r="R35" s="807"/>
      <c r="S35" s="807"/>
      <c r="T35" s="807"/>
      <c r="U35" s="807"/>
      <c r="V35" s="807">
        <v>268</v>
      </c>
      <c r="W35" s="807"/>
      <c r="X35" s="807"/>
      <c r="Y35" s="807"/>
      <c r="Z35" s="807"/>
      <c r="AA35" s="807">
        <v>39</v>
      </c>
      <c r="AB35" s="807"/>
      <c r="AC35" s="807"/>
      <c r="AD35" s="807"/>
      <c r="AE35" s="808"/>
      <c r="AF35" s="809">
        <v>14</v>
      </c>
      <c r="AG35" s="810"/>
      <c r="AH35" s="810"/>
      <c r="AI35" s="810"/>
      <c r="AJ35" s="811"/>
      <c r="AK35" s="878">
        <v>534</v>
      </c>
      <c r="AL35" s="879"/>
      <c r="AM35" s="879"/>
      <c r="AN35" s="879"/>
      <c r="AO35" s="879"/>
      <c r="AP35" s="879">
        <v>553</v>
      </c>
      <c r="AQ35" s="879"/>
      <c r="AR35" s="879"/>
      <c r="AS35" s="879"/>
      <c r="AT35" s="879"/>
      <c r="AU35" s="879">
        <v>527</v>
      </c>
      <c r="AV35" s="879"/>
      <c r="AW35" s="879"/>
      <c r="AX35" s="879"/>
      <c r="AY35" s="879"/>
      <c r="AZ35" s="880" t="s">
        <v>603</v>
      </c>
      <c r="BA35" s="880"/>
      <c r="BB35" s="880"/>
      <c r="BC35" s="880"/>
      <c r="BD35" s="880"/>
      <c r="BE35" s="876" t="s">
        <v>407</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413</v>
      </c>
      <c r="C36" s="804"/>
      <c r="D36" s="804"/>
      <c r="E36" s="804"/>
      <c r="F36" s="804"/>
      <c r="G36" s="804"/>
      <c r="H36" s="804"/>
      <c r="I36" s="804"/>
      <c r="J36" s="804"/>
      <c r="K36" s="804"/>
      <c r="L36" s="804"/>
      <c r="M36" s="804"/>
      <c r="N36" s="804"/>
      <c r="O36" s="804"/>
      <c r="P36" s="805"/>
      <c r="Q36" s="806">
        <v>141</v>
      </c>
      <c r="R36" s="807"/>
      <c r="S36" s="807"/>
      <c r="T36" s="807"/>
      <c r="U36" s="807"/>
      <c r="V36" s="807">
        <v>141</v>
      </c>
      <c r="W36" s="807"/>
      <c r="X36" s="807"/>
      <c r="Y36" s="807"/>
      <c r="Z36" s="807"/>
      <c r="AA36" s="807">
        <v>0</v>
      </c>
      <c r="AB36" s="807"/>
      <c r="AC36" s="807"/>
      <c r="AD36" s="807"/>
      <c r="AE36" s="808"/>
      <c r="AF36" s="809" t="s">
        <v>414</v>
      </c>
      <c r="AG36" s="810"/>
      <c r="AH36" s="810"/>
      <c r="AI36" s="810"/>
      <c r="AJ36" s="811"/>
      <c r="AK36" s="878">
        <v>128</v>
      </c>
      <c r="AL36" s="879"/>
      <c r="AM36" s="879"/>
      <c r="AN36" s="879"/>
      <c r="AO36" s="879"/>
      <c r="AP36" s="879">
        <v>1457</v>
      </c>
      <c r="AQ36" s="879"/>
      <c r="AR36" s="879"/>
      <c r="AS36" s="879"/>
      <c r="AT36" s="879"/>
      <c r="AU36" s="879">
        <v>1040</v>
      </c>
      <c r="AV36" s="879"/>
      <c r="AW36" s="879"/>
      <c r="AX36" s="879"/>
      <c r="AY36" s="879"/>
      <c r="AZ36" s="880" t="s">
        <v>603</v>
      </c>
      <c r="BA36" s="880"/>
      <c r="BB36" s="880"/>
      <c r="BC36" s="880"/>
      <c r="BD36" s="880"/>
      <c r="BE36" s="876" t="s">
        <v>415</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416</v>
      </c>
      <c r="C37" s="804"/>
      <c r="D37" s="804"/>
      <c r="E37" s="804"/>
      <c r="F37" s="804"/>
      <c r="G37" s="804"/>
      <c r="H37" s="804"/>
      <c r="I37" s="804"/>
      <c r="J37" s="804"/>
      <c r="K37" s="804"/>
      <c r="L37" s="804"/>
      <c r="M37" s="804"/>
      <c r="N37" s="804"/>
      <c r="O37" s="804"/>
      <c r="P37" s="805"/>
      <c r="Q37" s="806">
        <v>253</v>
      </c>
      <c r="R37" s="807"/>
      <c r="S37" s="807"/>
      <c r="T37" s="807"/>
      <c r="U37" s="807"/>
      <c r="V37" s="807">
        <v>246</v>
      </c>
      <c r="W37" s="807"/>
      <c r="X37" s="807"/>
      <c r="Y37" s="807"/>
      <c r="Z37" s="807"/>
      <c r="AA37" s="807">
        <v>7</v>
      </c>
      <c r="AB37" s="807"/>
      <c r="AC37" s="807"/>
      <c r="AD37" s="807"/>
      <c r="AE37" s="808"/>
      <c r="AF37" s="809">
        <v>7</v>
      </c>
      <c r="AG37" s="810"/>
      <c r="AH37" s="810"/>
      <c r="AI37" s="810"/>
      <c r="AJ37" s="811"/>
      <c r="AK37" s="878">
        <v>141</v>
      </c>
      <c r="AL37" s="879"/>
      <c r="AM37" s="879"/>
      <c r="AN37" s="879"/>
      <c r="AO37" s="879"/>
      <c r="AP37" s="879">
        <v>781</v>
      </c>
      <c r="AQ37" s="879"/>
      <c r="AR37" s="879"/>
      <c r="AS37" s="879"/>
      <c r="AT37" s="879"/>
      <c r="AU37" s="879">
        <v>0</v>
      </c>
      <c r="AV37" s="879"/>
      <c r="AW37" s="879"/>
      <c r="AX37" s="879"/>
      <c r="AY37" s="879"/>
      <c r="AZ37" s="880" t="s">
        <v>603</v>
      </c>
      <c r="BA37" s="880"/>
      <c r="BB37" s="880"/>
      <c r="BC37" s="880"/>
      <c r="BD37" s="880"/>
      <c r="BE37" s="876" t="s">
        <v>415</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3783</v>
      </c>
      <c r="AG63" s="890"/>
      <c r="AH63" s="890"/>
      <c r="AI63" s="890"/>
      <c r="AJ63" s="891"/>
      <c r="AK63" s="892"/>
      <c r="AL63" s="887"/>
      <c r="AM63" s="887"/>
      <c r="AN63" s="887"/>
      <c r="AO63" s="887"/>
      <c r="AP63" s="890">
        <v>23392</v>
      </c>
      <c r="AQ63" s="890"/>
      <c r="AR63" s="890"/>
      <c r="AS63" s="890"/>
      <c r="AT63" s="890"/>
      <c r="AU63" s="890">
        <v>11675</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420</v>
      </c>
      <c r="B66" s="789"/>
      <c r="C66" s="789"/>
      <c r="D66" s="789"/>
      <c r="E66" s="789"/>
      <c r="F66" s="789"/>
      <c r="G66" s="789"/>
      <c r="H66" s="789"/>
      <c r="I66" s="789"/>
      <c r="J66" s="789"/>
      <c r="K66" s="789"/>
      <c r="L66" s="789"/>
      <c r="M66" s="789"/>
      <c r="N66" s="789"/>
      <c r="O66" s="789"/>
      <c r="P66" s="790"/>
      <c r="Q66" s="765" t="s">
        <v>421</v>
      </c>
      <c r="R66" s="766"/>
      <c r="S66" s="766"/>
      <c r="T66" s="766"/>
      <c r="U66" s="767"/>
      <c r="V66" s="765" t="s">
        <v>422</v>
      </c>
      <c r="W66" s="766"/>
      <c r="X66" s="766"/>
      <c r="Y66" s="766"/>
      <c r="Z66" s="767"/>
      <c r="AA66" s="765" t="s">
        <v>423</v>
      </c>
      <c r="AB66" s="766"/>
      <c r="AC66" s="766"/>
      <c r="AD66" s="766"/>
      <c r="AE66" s="767"/>
      <c r="AF66" s="900" t="s">
        <v>424</v>
      </c>
      <c r="AG66" s="861"/>
      <c r="AH66" s="861"/>
      <c r="AI66" s="861"/>
      <c r="AJ66" s="901"/>
      <c r="AK66" s="765" t="s">
        <v>425</v>
      </c>
      <c r="AL66" s="789"/>
      <c r="AM66" s="789"/>
      <c r="AN66" s="789"/>
      <c r="AO66" s="790"/>
      <c r="AP66" s="765" t="s">
        <v>426</v>
      </c>
      <c r="AQ66" s="766"/>
      <c r="AR66" s="766"/>
      <c r="AS66" s="766"/>
      <c r="AT66" s="767"/>
      <c r="AU66" s="765" t="s">
        <v>427</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604</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611</v>
      </c>
      <c r="AQ68" s="914"/>
      <c r="AR68" s="914"/>
      <c r="AS68" s="914"/>
      <c r="AT68" s="914"/>
      <c r="AU68" s="914" t="s">
        <v>603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605</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603</v>
      </c>
      <c r="AL69" s="879"/>
      <c r="AM69" s="879"/>
      <c r="AN69" s="879"/>
      <c r="AO69" s="879"/>
      <c r="AP69" s="879" t="s">
        <v>603</v>
      </c>
      <c r="AQ69" s="879"/>
      <c r="AR69" s="879"/>
      <c r="AS69" s="879"/>
      <c r="AT69" s="879"/>
      <c r="AU69" s="879" t="s">
        <v>603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606</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603</v>
      </c>
      <c r="AQ70" s="879"/>
      <c r="AR70" s="879"/>
      <c r="AS70" s="879"/>
      <c r="AT70" s="879"/>
      <c r="AU70" s="879" t="s">
        <v>612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607</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603</v>
      </c>
      <c r="AL71" s="879"/>
      <c r="AM71" s="879"/>
      <c r="AN71" s="879"/>
      <c r="AO71" s="879"/>
      <c r="AP71" s="879" t="s">
        <v>603</v>
      </c>
      <c r="AQ71" s="879"/>
      <c r="AR71" s="879"/>
      <c r="AS71" s="879"/>
      <c r="AT71" s="879"/>
      <c r="AU71" s="879" t="s">
        <v>603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608</v>
      </c>
      <c r="C72" s="922"/>
      <c r="D72" s="922"/>
      <c r="E72" s="922"/>
      <c r="F72" s="922"/>
      <c r="G72" s="922"/>
      <c r="H72" s="922"/>
      <c r="I72" s="922"/>
      <c r="J72" s="922"/>
      <c r="K72" s="922"/>
      <c r="L72" s="922"/>
      <c r="M72" s="922"/>
      <c r="N72" s="922"/>
      <c r="O72" s="922"/>
      <c r="P72" s="923"/>
      <c r="Q72" s="924">
        <v>4667</v>
      </c>
      <c r="R72" s="879"/>
      <c r="S72" s="879"/>
      <c r="T72" s="879"/>
      <c r="U72" s="879"/>
      <c r="V72" s="879">
        <v>4202</v>
      </c>
      <c r="W72" s="879"/>
      <c r="X72" s="879"/>
      <c r="Y72" s="879"/>
      <c r="Z72" s="879"/>
      <c r="AA72" s="879">
        <v>465</v>
      </c>
      <c r="AB72" s="879"/>
      <c r="AC72" s="879"/>
      <c r="AD72" s="879"/>
      <c r="AE72" s="879"/>
      <c r="AF72" s="879">
        <v>465</v>
      </c>
      <c r="AG72" s="879"/>
      <c r="AH72" s="879"/>
      <c r="AI72" s="879"/>
      <c r="AJ72" s="879"/>
      <c r="AK72" s="879" t="s">
        <v>603</v>
      </c>
      <c r="AL72" s="879"/>
      <c r="AM72" s="879"/>
      <c r="AN72" s="879"/>
      <c r="AO72" s="879"/>
      <c r="AP72" s="879">
        <v>1011</v>
      </c>
      <c r="AQ72" s="879"/>
      <c r="AR72" s="879"/>
      <c r="AS72" s="879"/>
      <c r="AT72" s="879"/>
      <c r="AU72" s="879">
        <v>432</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609</v>
      </c>
      <c r="C73" s="922"/>
      <c r="D73" s="922"/>
      <c r="E73" s="922"/>
      <c r="F73" s="922"/>
      <c r="G73" s="922"/>
      <c r="H73" s="922"/>
      <c r="I73" s="922"/>
      <c r="J73" s="922"/>
      <c r="K73" s="922"/>
      <c r="L73" s="922"/>
      <c r="M73" s="922"/>
      <c r="N73" s="922"/>
      <c r="O73" s="922"/>
      <c r="P73" s="923"/>
      <c r="Q73" s="924">
        <v>2548</v>
      </c>
      <c r="R73" s="879"/>
      <c r="S73" s="879"/>
      <c r="T73" s="879"/>
      <c r="U73" s="879"/>
      <c r="V73" s="879">
        <v>2213</v>
      </c>
      <c r="W73" s="879"/>
      <c r="X73" s="879"/>
      <c r="Y73" s="879"/>
      <c r="Z73" s="879"/>
      <c r="AA73" s="879">
        <v>335</v>
      </c>
      <c r="AB73" s="879"/>
      <c r="AC73" s="879"/>
      <c r="AD73" s="879"/>
      <c r="AE73" s="879"/>
      <c r="AF73" s="879">
        <v>335</v>
      </c>
      <c r="AG73" s="879"/>
      <c r="AH73" s="879"/>
      <c r="AI73" s="879"/>
      <c r="AJ73" s="879"/>
      <c r="AK73" s="879">
        <v>138</v>
      </c>
      <c r="AL73" s="879"/>
      <c r="AM73" s="879"/>
      <c r="AN73" s="879"/>
      <c r="AO73" s="879"/>
      <c r="AP73" s="879" t="s">
        <v>603</v>
      </c>
      <c r="AQ73" s="879"/>
      <c r="AR73" s="879"/>
      <c r="AS73" s="879"/>
      <c r="AT73" s="879"/>
      <c r="AU73" s="879" t="s">
        <v>613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610</v>
      </c>
      <c r="C74" s="922"/>
      <c r="D74" s="922"/>
      <c r="E74" s="922"/>
      <c r="F74" s="922"/>
      <c r="G74" s="922"/>
      <c r="H74" s="922"/>
      <c r="I74" s="922"/>
      <c r="J74" s="922"/>
      <c r="K74" s="922"/>
      <c r="L74" s="922"/>
      <c r="M74" s="922"/>
      <c r="N74" s="922"/>
      <c r="O74" s="922"/>
      <c r="P74" s="923"/>
      <c r="Q74" s="924">
        <v>659115</v>
      </c>
      <c r="R74" s="879"/>
      <c r="S74" s="879"/>
      <c r="T74" s="879"/>
      <c r="U74" s="879"/>
      <c r="V74" s="879">
        <v>635247</v>
      </c>
      <c r="W74" s="879"/>
      <c r="X74" s="879"/>
      <c r="Y74" s="879"/>
      <c r="Z74" s="879"/>
      <c r="AA74" s="879">
        <v>23868</v>
      </c>
      <c r="AB74" s="879"/>
      <c r="AC74" s="879"/>
      <c r="AD74" s="879"/>
      <c r="AE74" s="879"/>
      <c r="AF74" s="879">
        <v>23868</v>
      </c>
      <c r="AG74" s="879"/>
      <c r="AH74" s="879"/>
      <c r="AI74" s="879"/>
      <c r="AJ74" s="879"/>
      <c r="AK74" s="879">
        <v>3257</v>
      </c>
      <c r="AL74" s="879"/>
      <c r="AM74" s="879"/>
      <c r="AN74" s="879"/>
      <c r="AO74" s="879"/>
      <c r="AP74" s="879" t="s">
        <v>603</v>
      </c>
      <c r="AQ74" s="879"/>
      <c r="AR74" s="879"/>
      <c r="AS74" s="879"/>
      <c r="AT74" s="879"/>
      <c r="AU74" s="879" t="s">
        <v>603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24924</v>
      </c>
      <c r="AG88" s="890"/>
      <c r="AH88" s="890"/>
      <c r="AI88" s="890"/>
      <c r="AJ88" s="890"/>
      <c r="AK88" s="887"/>
      <c r="AL88" s="887"/>
      <c r="AM88" s="887"/>
      <c r="AN88" s="887"/>
      <c r="AO88" s="887"/>
      <c r="AP88" s="890">
        <v>1011</v>
      </c>
      <c r="AQ88" s="890"/>
      <c r="AR88" s="890"/>
      <c r="AS88" s="890"/>
      <c r="AT88" s="890"/>
      <c r="AU88" s="890">
        <v>432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6</v>
      </c>
      <c r="CS102" s="898"/>
      <c r="CT102" s="898"/>
      <c r="CU102" s="898"/>
      <c r="CV102" s="941"/>
      <c r="CW102" s="940">
        <v>2</v>
      </c>
      <c r="CX102" s="898"/>
      <c r="CY102" s="898"/>
      <c r="CZ102" s="898"/>
      <c r="DA102" s="941"/>
      <c r="DB102" s="940">
        <v>0</v>
      </c>
      <c r="DC102" s="898"/>
      <c r="DD102" s="898"/>
      <c r="DE102" s="898"/>
      <c r="DF102" s="941"/>
      <c r="DG102" s="940" t="s">
        <v>620</v>
      </c>
      <c r="DH102" s="898"/>
      <c r="DI102" s="898"/>
      <c r="DJ102" s="898"/>
      <c r="DK102" s="941"/>
      <c r="DL102" s="940" t="s">
        <v>620</v>
      </c>
      <c r="DM102" s="898"/>
      <c r="DN102" s="898"/>
      <c r="DO102" s="898"/>
      <c r="DP102" s="941"/>
      <c r="DQ102" s="940" t="s">
        <v>620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437</v>
      </c>
      <c r="AB109" s="943"/>
      <c r="AC109" s="943"/>
      <c r="AD109" s="943"/>
      <c r="AE109" s="944"/>
      <c r="AF109" s="942" t="s">
        <v>438</v>
      </c>
      <c r="AG109" s="943"/>
      <c r="AH109" s="943"/>
      <c r="AI109" s="943"/>
      <c r="AJ109" s="944"/>
      <c r="AK109" s="942" t="s">
        <v>304</v>
      </c>
      <c r="AL109" s="943"/>
      <c r="AM109" s="943"/>
      <c r="AN109" s="943"/>
      <c r="AO109" s="944"/>
      <c r="AP109" s="942" t="s">
        <v>439</v>
      </c>
      <c r="AQ109" s="943"/>
      <c r="AR109" s="943"/>
      <c r="AS109" s="943"/>
      <c r="AT109" s="945"/>
      <c r="AU109" s="962" t="s">
        <v>436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437</v>
      </c>
      <c r="BR109" s="943"/>
      <c r="BS109" s="943"/>
      <c r="BT109" s="943"/>
      <c r="BU109" s="944"/>
      <c r="BV109" s="942" t="s">
        <v>438</v>
      </c>
      <c r="BW109" s="943"/>
      <c r="BX109" s="943"/>
      <c r="BY109" s="943"/>
      <c r="BZ109" s="944"/>
      <c r="CA109" s="942" t="s">
        <v>304</v>
      </c>
      <c r="CB109" s="943"/>
      <c r="CC109" s="943"/>
      <c r="CD109" s="943"/>
      <c r="CE109" s="944"/>
      <c r="CF109" s="963" t="s">
        <v>439</v>
      </c>
      <c r="CG109" s="963"/>
      <c r="CH109" s="963"/>
      <c r="CI109" s="963"/>
      <c r="CJ109" s="963"/>
      <c r="CK109" s="942" t="s">
        <v>440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437</v>
      </c>
      <c r="DH109" s="943"/>
      <c r="DI109" s="943"/>
      <c r="DJ109" s="943"/>
      <c r="DK109" s="944"/>
      <c r="DL109" s="942" t="s">
        <v>438</v>
      </c>
      <c r="DM109" s="943"/>
      <c r="DN109" s="943"/>
      <c r="DO109" s="943"/>
      <c r="DP109" s="944"/>
      <c r="DQ109" s="942" t="s">
        <v>304</v>
      </c>
      <c r="DR109" s="943"/>
      <c r="DS109" s="943"/>
      <c r="DT109" s="943"/>
      <c r="DU109" s="944"/>
      <c r="DV109" s="942" t="s">
        <v>439</v>
      </c>
      <c r="DW109" s="943"/>
      <c r="DX109" s="943"/>
      <c r="DY109" s="943"/>
      <c r="DZ109" s="945"/>
    </row>
    <row r="110" spans="1:131" s="248" customFormat="1" ht="26.25" customHeight="1" x14ac:dyDescent="0.15">
      <c r="A110" s="946" t="s">
        <v>441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3115555</v>
      </c>
      <c r="AB110" s="950"/>
      <c r="AC110" s="950"/>
      <c r="AD110" s="950"/>
      <c r="AE110" s="951"/>
      <c r="AF110" s="952">
        <v>3433344</v>
      </c>
      <c r="AG110" s="950"/>
      <c r="AH110" s="950"/>
      <c r="AI110" s="950"/>
      <c r="AJ110" s="951"/>
      <c r="AK110" s="952">
        <v>3728453</v>
      </c>
      <c r="AL110" s="950"/>
      <c r="AM110" s="950"/>
      <c r="AN110" s="950"/>
      <c r="AO110" s="951"/>
      <c r="AP110" s="953">
        <v>21.6</v>
      </c>
      <c r="AQ110" s="954"/>
      <c r="AR110" s="954"/>
      <c r="AS110" s="954"/>
      <c r="AT110" s="955"/>
      <c r="AU110" s="956" t="s">
        <v>73</v>
      </c>
      <c r="AV110" s="957"/>
      <c r="AW110" s="957"/>
      <c r="AX110" s="957"/>
      <c r="AY110" s="957"/>
      <c r="AZ110" s="998" t="s">
        <v>442</v>
      </c>
      <c r="BA110" s="947"/>
      <c r="BB110" s="947"/>
      <c r="BC110" s="947"/>
      <c r="BD110" s="947"/>
      <c r="BE110" s="947"/>
      <c r="BF110" s="947"/>
      <c r="BG110" s="947"/>
      <c r="BH110" s="947"/>
      <c r="BI110" s="947"/>
      <c r="BJ110" s="947"/>
      <c r="BK110" s="947"/>
      <c r="BL110" s="947"/>
      <c r="BM110" s="947"/>
      <c r="BN110" s="947"/>
      <c r="BO110" s="947"/>
      <c r="BP110" s="948"/>
      <c r="BQ110" s="984">
        <v>43090505</v>
      </c>
      <c r="BR110" s="985"/>
      <c r="BS110" s="985"/>
      <c r="BT110" s="985"/>
      <c r="BU110" s="985"/>
      <c r="BV110" s="985">
        <v>42801711</v>
      </c>
      <c r="BW110" s="985"/>
      <c r="BX110" s="985"/>
      <c r="BY110" s="985"/>
      <c r="BZ110" s="985"/>
      <c r="CA110" s="985">
        <v>41265002</v>
      </c>
      <c r="CB110" s="985"/>
      <c r="CC110" s="985"/>
      <c r="CD110" s="985"/>
      <c r="CE110" s="985"/>
      <c r="CF110" s="999">
        <v>239</v>
      </c>
      <c r="CG110" s="1000"/>
      <c r="CH110" s="1000"/>
      <c r="CI110" s="1000"/>
      <c r="CJ110" s="1000"/>
      <c r="CK110" s="1001" t="s">
        <v>443</v>
      </c>
      <c r="CL110" s="1002"/>
      <c r="CM110" s="981" t="s">
        <v>444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168781</v>
      </c>
      <c r="DH110" s="985"/>
      <c r="DI110" s="985"/>
      <c r="DJ110" s="985"/>
      <c r="DK110" s="985"/>
      <c r="DL110" s="985">
        <v>147712</v>
      </c>
      <c r="DM110" s="985"/>
      <c r="DN110" s="985"/>
      <c r="DO110" s="985"/>
      <c r="DP110" s="985"/>
      <c r="DQ110" s="985">
        <v>123468</v>
      </c>
      <c r="DR110" s="985"/>
      <c r="DS110" s="985"/>
      <c r="DT110" s="985"/>
      <c r="DU110" s="985"/>
      <c r="DV110" s="986">
        <v>0.7</v>
      </c>
      <c r="DW110" s="986"/>
      <c r="DX110" s="986"/>
      <c r="DY110" s="986"/>
      <c r="DZ110" s="987"/>
    </row>
    <row r="111" spans="1:131" s="248" customFormat="1" ht="26.25" customHeight="1" x14ac:dyDescent="0.15">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414</v>
      </c>
      <c r="AB111" s="992"/>
      <c r="AC111" s="992"/>
      <c r="AD111" s="992"/>
      <c r="AE111" s="993"/>
      <c r="AF111" s="994" t="s">
        <v>446</v>
      </c>
      <c r="AG111" s="992"/>
      <c r="AH111" s="992"/>
      <c r="AI111" s="992"/>
      <c r="AJ111" s="993"/>
      <c r="AK111" s="994" t="s">
        <v>129</v>
      </c>
      <c r="AL111" s="992"/>
      <c r="AM111" s="992"/>
      <c r="AN111" s="992"/>
      <c r="AO111" s="993"/>
      <c r="AP111" s="995" t="s">
        <v>447</v>
      </c>
      <c r="AQ111" s="996"/>
      <c r="AR111" s="996"/>
      <c r="AS111" s="996"/>
      <c r="AT111" s="997"/>
      <c r="AU111" s="958"/>
      <c r="AV111" s="959"/>
      <c r="AW111" s="959"/>
      <c r="AX111" s="959"/>
      <c r="AY111" s="959"/>
      <c r="AZ111" s="1007" t="s">
        <v>448</v>
      </c>
      <c r="BA111" s="1008"/>
      <c r="BB111" s="1008"/>
      <c r="BC111" s="1008"/>
      <c r="BD111" s="1008"/>
      <c r="BE111" s="1008"/>
      <c r="BF111" s="1008"/>
      <c r="BG111" s="1008"/>
      <c r="BH111" s="1008"/>
      <c r="BI111" s="1008"/>
      <c r="BJ111" s="1008"/>
      <c r="BK111" s="1008"/>
      <c r="BL111" s="1008"/>
      <c r="BM111" s="1008"/>
      <c r="BN111" s="1008"/>
      <c r="BO111" s="1008"/>
      <c r="BP111" s="1009"/>
      <c r="BQ111" s="977">
        <v>206281</v>
      </c>
      <c r="BR111" s="978"/>
      <c r="BS111" s="978"/>
      <c r="BT111" s="978"/>
      <c r="BU111" s="978"/>
      <c r="BV111" s="978">
        <v>177712</v>
      </c>
      <c r="BW111" s="978"/>
      <c r="BX111" s="978"/>
      <c r="BY111" s="978"/>
      <c r="BZ111" s="978"/>
      <c r="CA111" s="978">
        <v>145968</v>
      </c>
      <c r="CB111" s="978"/>
      <c r="CC111" s="978"/>
      <c r="CD111" s="978"/>
      <c r="CE111" s="978"/>
      <c r="CF111" s="972">
        <v>0.8</v>
      </c>
      <c r="CG111" s="973"/>
      <c r="CH111" s="973"/>
      <c r="CI111" s="973"/>
      <c r="CJ111" s="973"/>
      <c r="CK111" s="1003"/>
      <c r="CL111" s="1004"/>
      <c r="CM111" s="974" t="s">
        <v>449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450</v>
      </c>
      <c r="DH111" s="978"/>
      <c r="DI111" s="978"/>
      <c r="DJ111" s="978"/>
      <c r="DK111" s="978"/>
      <c r="DL111" s="978" t="s">
        <v>451</v>
      </c>
      <c r="DM111" s="978"/>
      <c r="DN111" s="978"/>
      <c r="DO111" s="978"/>
      <c r="DP111" s="978"/>
      <c r="DQ111" s="978" t="s">
        <v>450</v>
      </c>
      <c r="DR111" s="978"/>
      <c r="DS111" s="978"/>
      <c r="DT111" s="978"/>
      <c r="DU111" s="978"/>
      <c r="DV111" s="979" t="s">
        <v>450</v>
      </c>
      <c r="DW111" s="979"/>
      <c r="DX111" s="979"/>
      <c r="DY111" s="979"/>
      <c r="DZ111" s="980"/>
    </row>
    <row r="112" spans="1:131" s="248" customFormat="1" ht="26.25" customHeight="1" x14ac:dyDescent="0.15">
      <c r="A112" s="1010" t="s">
        <v>452</v>
      </c>
      <c r="B112" s="1011"/>
      <c r="C112" s="1008" t="s">
        <v>453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451</v>
      </c>
      <c r="AB112" s="1017"/>
      <c r="AC112" s="1017"/>
      <c r="AD112" s="1017"/>
      <c r="AE112" s="1018"/>
      <c r="AF112" s="1019" t="s">
        <v>450</v>
      </c>
      <c r="AG112" s="1017"/>
      <c r="AH112" s="1017"/>
      <c r="AI112" s="1017"/>
      <c r="AJ112" s="1018"/>
      <c r="AK112" s="1019" t="s">
        <v>454</v>
      </c>
      <c r="AL112" s="1017"/>
      <c r="AM112" s="1017"/>
      <c r="AN112" s="1017"/>
      <c r="AO112" s="1018"/>
      <c r="AP112" s="1020" t="s">
        <v>450</v>
      </c>
      <c r="AQ112" s="1021"/>
      <c r="AR112" s="1021"/>
      <c r="AS112" s="1021"/>
      <c r="AT112" s="1022"/>
      <c r="AU112" s="958"/>
      <c r="AV112" s="959"/>
      <c r="AW112" s="959"/>
      <c r="AX112" s="959"/>
      <c r="AY112" s="959"/>
      <c r="AZ112" s="1007" t="s">
        <v>455</v>
      </c>
      <c r="BA112" s="1008"/>
      <c r="BB112" s="1008"/>
      <c r="BC112" s="1008"/>
      <c r="BD112" s="1008"/>
      <c r="BE112" s="1008"/>
      <c r="BF112" s="1008"/>
      <c r="BG112" s="1008"/>
      <c r="BH112" s="1008"/>
      <c r="BI112" s="1008"/>
      <c r="BJ112" s="1008"/>
      <c r="BK112" s="1008"/>
      <c r="BL112" s="1008"/>
      <c r="BM112" s="1008"/>
      <c r="BN112" s="1008"/>
      <c r="BO112" s="1008"/>
      <c r="BP112" s="1009"/>
      <c r="BQ112" s="977">
        <v>9749003</v>
      </c>
      <c r="BR112" s="978"/>
      <c r="BS112" s="978"/>
      <c r="BT112" s="978"/>
      <c r="BU112" s="978"/>
      <c r="BV112" s="978">
        <v>12625679</v>
      </c>
      <c r="BW112" s="978"/>
      <c r="BX112" s="978"/>
      <c r="BY112" s="978"/>
      <c r="BZ112" s="978"/>
      <c r="CA112" s="978">
        <v>11674983</v>
      </c>
      <c r="CB112" s="978"/>
      <c r="CC112" s="978"/>
      <c r="CD112" s="978"/>
      <c r="CE112" s="978"/>
      <c r="CF112" s="972">
        <v>67.599999999999994</v>
      </c>
      <c r="CG112" s="973"/>
      <c r="CH112" s="973"/>
      <c r="CI112" s="973"/>
      <c r="CJ112" s="973"/>
      <c r="CK112" s="1003"/>
      <c r="CL112" s="1004"/>
      <c r="CM112" s="974" t="s">
        <v>456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450</v>
      </c>
      <c r="DH112" s="978"/>
      <c r="DI112" s="978"/>
      <c r="DJ112" s="978"/>
      <c r="DK112" s="978"/>
      <c r="DL112" s="978" t="s">
        <v>457</v>
      </c>
      <c r="DM112" s="978"/>
      <c r="DN112" s="978"/>
      <c r="DO112" s="978"/>
      <c r="DP112" s="978"/>
      <c r="DQ112" s="978" t="s">
        <v>458</v>
      </c>
      <c r="DR112" s="978"/>
      <c r="DS112" s="978"/>
      <c r="DT112" s="978"/>
      <c r="DU112" s="978"/>
      <c r="DV112" s="979" t="s">
        <v>459</v>
      </c>
      <c r="DW112" s="979"/>
      <c r="DX112" s="979"/>
      <c r="DY112" s="979"/>
      <c r="DZ112" s="980"/>
    </row>
    <row r="113" spans="1:130" s="248" customFormat="1" ht="26.25" customHeight="1" x14ac:dyDescent="0.15">
      <c r="A113" s="1012"/>
      <c r="B113" s="1013"/>
      <c r="C113" s="1008" t="s">
        <v>460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912830</v>
      </c>
      <c r="AB113" s="992"/>
      <c r="AC113" s="992"/>
      <c r="AD113" s="992"/>
      <c r="AE113" s="993"/>
      <c r="AF113" s="994">
        <v>816744</v>
      </c>
      <c r="AG113" s="992"/>
      <c r="AH113" s="992"/>
      <c r="AI113" s="992"/>
      <c r="AJ113" s="993"/>
      <c r="AK113" s="994">
        <v>827521</v>
      </c>
      <c r="AL113" s="992"/>
      <c r="AM113" s="992"/>
      <c r="AN113" s="992"/>
      <c r="AO113" s="993"/>
      <c r="AP113" s="995">
        <v>4.8</v>
      </c>
      <c r="AQ113" s="996"/>
      <c r="AR113" s="996"/>
      <c r="AS113" s="996"/>
      <c r="AT113" s="997"/>
      <c r="AU113" s="958"/>
      <c r="AV113" s="959"/>
      <c r="AW113" s="959"/>
      <c r="AX113" s="959"/>
      <c r="AY113" s="959"/>
      <c r="AZ113" s="1007" t="s">
        <v>461</v>
      </c>
      <c r="BA113" s="1008"/>
      <c r="BB113" s="1008"/>
      <c r="BC113" s="1008"/>
      <c r="BD113" s="1008"/>
      <c r="BE113" s="1008"/>
      <c r="BF113" s="1008"/>
      <c r="BG113" s="1008"/>
      <c r="BH113" s="1008"/>
      <c r="BI113" s="1008"/>
      <c r="BJ113" s="1008"/>
      <c r="BK113" s="1008"/>
      <c r="BL113" s="1008"/>
      <c r="BM113" s="1008"/>
      <c r="BN113" s="1008"/>
      <c r="BO113" s="1008"/>
      <c r="BP113" s="1009"/>
      <c r="BQ113" s="977">
        <v>3042818</v>
      </c>
      <c r="BR113" s="978"/>
      <c r="BS113" s="978"/>
      <c r="BT113" s="978"/>
      <c r="BU113" s="978"/>
      <c r="BV113" s="978">
        <v>515756</v>
      </c>
      <c r="BW113" s="978"/>
      <c r="BX113" s="978"/>
      <c r="BY113" s="978"/>
      <c r="BZ113" s="978"/>
      <c r="CA113" s="978">
        <v>432330</v>
      </c>
      <c r="CB113" s="978"/>
      <c r="CC113" s="978"/>
      <c r="CD113" s="978"/>
      <c r="CE113" s="978"/>
      <c r="CF113" s="972">
        <v>2.5</v>
      </c>
      <c r="CG113" s="973"/>
      <c r="CH113" s="973"/>
      <c r="CI113" s="973"/>
      <c r="CJ113" s="973"/>
      <c r="CK113" s="1003"/>
      <c r="CL113" s="1004"/>
      <c r="CM113" s="974" t="s">
        <v>462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463</v>
      </c>
      <c r="DH113" s="1017"/>
      <c r="DI113" s="1017"/>
      <c r="DJ113" s="1017"/>
      <c r="DK113" s="1018"/>
      <c r="DL113" s="1019" t="s">
        <v>451</v>
      </c>
      <c r="DM113" s="1017"/>
      <c r="DN113" s="1017"/>
      <c r="DO113" s="1017"/>
      <c r="DP113" s="1018"/>
      <c r="DQ113" s="1019" t="s">
        <v>464</v>
      </c>
      <c r="DR113" s="1017"/>
      <c r="DS113" s="1017"/>
      <c r="DT113" s="1017"/>
      <c r="DU113" s="1018"/>
      <c r="DV113" s="1020" t="s">
        <v>457</v>
      </c>
      <c r="DW113" s="1021"/>
      <c r="DX113" s="1021"/>
      <c r="DY113" s="1021"/>
      <c r="DZ113" s="1022"/>
    </row>
    <row r="114" spans="1:130" s="248" customFormat="1" ht="26.25" customHeight="1" x14ac:dyDescent="0.15">
      <c r="A114" s="1012"/>
      <c r="B114" s="1013"/>
      <c r="C114" s="1008" t="s">
        <v>465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279410</v>
      </c>
      <c r="AB114" s="1017"/>
      <c r="AC114" s="1017"/>
      <c r="AD114" s="1017"/>
      <c r="AE114" s="1018"/>
      <c r="AF114" s="1019">
        <v>238282</v>
      </c>
      <c r="AG114" s="1017"/>
      <c r="AH114" s="1017"/>
      <c r="AI114" s="1017"/>
      <c r="AJ114" s="1018"/>
      <c r="AK114" s="1019">
        <v>149495</v>
      </c>
      <c r="AL114" s="1017"/>
      <c r="AM114" s="1017"/>
      <c r="AN114" s="1017"/>
      <c r="AO114" s="1018"/>
      <c r="AP114" s="1020">
        <v>0.9</v>
      </c>
      <c r="AQ114" s="1021"/>
      <c r="AR114" s="1021"/>
      <c r="AS114" s="1021"/>
      <c r="AT114" s="1022"/>
      <c r="AU114" s="958"/>
      <c r="AV114" s="959"/>
      <c r="AW114" s="959"/>
      <c r="AX114" s="959"/>
      <c r="AY114" s="959"/>
      <c r="AZ114" s="1007" t="s">
        <v>466</v>
      </c>
      <c r="BA114" s="1008"/>
      <c r="BB114" s="1008"/>
      <c r="BC114" s="1008"/>
      <c r="BD114" s="1008"/>
      <c r="BE114" s="1008"/>
      <c r="BF114" s="1008"/>
      <c r="BG114" s="1008"/>
      <c r="BH114" s="1008"/>
      <c r="BI114" s="1008"/>
      <c r="BJ114" s="1008"/>
      <c r="BK114" s="1008"/>
      <c r="BL114" s="1008"/>
      <c r="BM114" s="1008"/>
      <c r="BN114" s="1008"/>
      <c r="BO114" s="1008"/>
      <c r="BP114" s="1009"/>
      <c r="BQ114" s="977">
        <v>7857975</v>
      </c>
      <c r="BR114" s="978"/>
      <c r="BS114" s="978"/>
      <c r="BT114" s="978"/>
      <c r="BU114" s="978"/>
      <c r="BV114" s="978">
        <v>6165412</v>
      </c>
      <c r="BW114" s="978"/>
      <c r="BX114" s="978"/>
      <c r="BY114" s="978"/>
      <c r="BZ114" s="978"/>
      <c r="CA114" s="978">
        <v>5835296</v>
      </c>
      <c r="CB114" s="978"/>
      <c r="CC114" s="978"/>
      <c r="CD114" s="978"/>
      <c r="CE114" s="978"/>
      <c r="CF114" s="972">
        <v>33.799999999999997</v>
      </c>
      <c r="CG114" s="973"/>
      <c r="CH114" s="973"/>
      <c r="CI114" s="973"/>
      <c r="CJ114" s="973"/>
      <c r="CK114" s="1003"/>
      <c r="CL114" s="1004"/>
      <c r="CM114" s="974" t="s">
        <v>467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464</v>
      </c>
      <c r="DH114" s="1017"/>
      <c r="DI114" s="1017"/>
      <c r="DJ114" s="1017"/>
      <c r="DK114" s="1018"/>
      <c r="DL114" s="1019" t="s">
        <v>450</v>
      </c>
      <c r="DM114" s="1017"/>
      <c r="DN114" s="1017"/>
      <c r="DO114" s="1017"/>
      <c r="DP114" s="1018"/>
      <c r="DQ114" s="1019" t="s">
        <v>468</v>
      </c>
      <c r="DR114" s="1017"/>
      <c r="DS114" s="1017"/>
      <c r="DT114" s="1017"/>
      <c r="DU114" s="1018"/>
      <c r="DV114" s="1020" t="s">
        <v>457</v>
      </c>
      <c r="DW114" s="1021"/>
      <c r="DX114" s="1021"/>
      <c r="DY114" s="1021"/>
      <c r="DZ114" s="1022"/>
    </row>
    <row r="115" spans="1:130" s="248" customFormat="1" ht="26.25" customHeight="1" x14ac:dyDescent="0.15">
      <c r="A115" s="1012"/>
      <c r="B115" s="1013"/>
      <c r="C115" s="1008" t="s">
        <v>469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35186</v>
      </c>
      <c r="AB115" s="992"/>
      <c r="AC115" s="992"/>
      <c r="AD115" s="992"/>
      <c r="AE115" s="993"/>
      <c r="AF115" s="994">
        <v>36551</v>
      </c>
      <c r="AG115" s="992"/>
      <c r="AH115" s="992"/>
      <c r="AI115" s="992"/>
      <c r="AJ115" s="993"/>
      <c r="AK115" s="994">
        <v>37932</v>
      </c>
      <c r="AL115" s="992"/>
      <c r="AM115" s="992"/>
      <c r="AN115" s="992"/>
      <c r="AO115" s="993"/>
      <c r="AP115" s="995">
        <v>0.2</v>
      </c>
      <c r="AQ115" s="996"/>
      <c r="AR115" s="996"/>
      <c r="AS115" s="996"/>
      <c r="AT115" s="997"/>
      <c r="AU115" s="958"/>
      <c r="AV115" s="959"/>
      <c r="AW115" s="959"/>
      <c r="AX115" s="959"/>
      <c r="AY115" s="959"/>
      <c r="AZ115" s="1007" t="s">
        <v>470</v>
      </c>
      <c r="BA115" s="1008"/>
      <c r="BB115" s="1008"/>
      <c r="BC115" s="1008"/>
      <c r="BD115" s="1008"/>
      <c r="BE115" s="1008"/>
      <c r="BF115" s="1008"/>
      <c r="BG115" s="1008"/>
      <c r="BH115" s="1008"/>
      <c r="BI115" s="1008"/>
      <c r="BJ115" s="1008"/>
      <c r="BK115" s="1008"/>
      <c r="BL115" s="1008"/>
      <c r="BM115" s="1008"/>
      <c r="BN115" s="1008"/>
      <c r="BO115" s="1008"/>
      <c r="BP115" s="1009"/>
      <c r="BQ115" s="977">
        <v>444</v>
      </c>
      <c r="BR115" s="978"/>
      <c r="BS115" s="978"/>
      <c r="BT115" s="978"/>
      <c r="BU115" s="978"/>
      <c r="BV115" s="978" t="s">
        <v>450</v>
      </c>
      <c r="BW115" s="978"/>
      <c r="BX115" s="978"/>
      <c r="BY115" s="978"/>
      <c r="BZ115" s="978"/>
      <c r="CA115" s="978">
        <v>489</v>
      </c>
      <c r="CB115" s="978"/>
      <c r="CC115" s="978"/>
      <c r="CD115" s="978"/>
      <c r="CE115" s="978"/>
      <c r="CF115" s="972">
        <v>0</v>
      </c>
      <c r="CG115" s="973"/>
      <c r="CH115" s="973"/>
      <c r="CI115" s="973"/>
      <c r="CJ115" s="973"/>
      <c r="CK115" s="1003"/>
      <c r="CL115" s="1004"/>
      <c r="CM115" s="1007" t="s">
        <v>471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464</v>
      </c>
      <c r="DH115" s="1017"/>
      <c r="DI115" s="1017"/>
      <c r="DJ115" s="1017"/>
      <c r="DK115" s="1018"/>
      <c r="DL115" s="1019" t="s">
        <v>450</v>
      </c>
      <c r="DM115" s="1017"/>
      <c r="DN115" s="1017"/>
      <c r="DO115" s="1017"/>
      <c r="DP115" s="1018"/>
      <c r="DQ115" s="1019" t="s">
        <v>450</v>
      </c>
      <c r="DR115" s="1017"/>
      <c r="DS115" s="1017"/>
      <c r="DT115" s="1017"/>
      <c r="DU115" s="1018"/>
      <c r="DV115" s="1020" t="s">
        <v>450</v>
      </c>
      <c r="DW115" s="1021"/>
      <c r="DX115" s="1021"/>
      <c r="DY115" s="1021"/>
      <c r="DZ115" s="1022"/>
    </row>
    <row r="116" spans="1:130" s="248" customFormat="1" ht="26.25" customHeight="1" x14ac:dyDescent="0.15">
      <c r="A116" s="1014"/>
      <c r="B116" s="1015"/>
      <c r="C116" s="1023" t="s">
        <v>472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473</v>
      </c>
      <c r="AB116" s="1017"/>
      <c r="AC116" s="1017"/>
      <c r="AD116" s="1017"/>
      <c r="AE116" s="1018"/>
      <c r="AF116" s="1019" t="s">
        <v>129</v>
      </c>
      <c r="AG116" s="1017"/>
      <c r="AH116" s="1017"/>
      <c r="AI116" s="1017"/>
      <c r="AJ116" s="1018"/>
      <c r="AK116" s="1019" t="s">
        <v>450</v>
      </c>
      <c r="AL116" s="1017"/>
      <c r="AM116" s="1017"/>
      <c r="AN116" s="1017"/>
      <c r="AO116" s="1018"/>
      <c r="AP116" s="1020" t="s">
        <v>454</v>
      </c>
      <c r="AQ116" s="1021"/>
      <c r="AR116" s="1021"/>
      <c r="AS116" s="1021"/>
      <c r="AT116" s="1022"/>
      <c r="AU116" s="958"/>
      <c r="AV116" s="959"/>
      <c r="AW116" s="959"/>
      <c r="AX116" s="959"/>
      <c r="AY116" s="959"/>
      <c r="AZ116" s="1025" t="s">
        <v>474</v>
      </c>
      <c r="BA116" s="1026"/>
      <c r="BB116" s="1026"/>
      <c r="BC116" s="1026"/>
      <c r="BD116" s="1026"/>
      <c r="BE116" s="1026"/>
      <c r="BF116" s="1026"/>
      <c r="BG116" s="1026"/>
      <c r="BH116" s="1026"/>
      <c r="BI116" s="1026"/>
      <c r="BJ116" s="1026"/>
      <c r="BK116" s="1026"/>
      <c r="BL116" s="1026"/>
      <c r="BM116" s="1026"/>
      <c r="BN116" s="1026"/>
      <c r="BO116" s="1026"/>
      <c r="BP116" s="1027"/>
      <c r="BQ116" s="977" t="s">
        <v>414</v>
      </c>
      <c r="BR116" s="978"/>
      <c r="BS116" s="978"/>
      <c r="BT116" s="978"/>
      <c r="BU116" s="978"/>
      <c r="BV116" s="978" t="s">
        <v>446</v>
      </c>
      <c r="BW116" s="978"/>
      <c r="BX116" s="978"/>
      <c r="BY116" s="978"/>
      <c r="BZ116" s="978"/>
      <c r="CA116" s="978" t="s">
        <v>129</v>
      </c>
      <c r="CB116" s="978"/>
      <c r="CC116" s="978"/>
      <c r="CD116" s="978"/>
      <c r="CE116" s="978"/>
      <c r="CF116" s="972" t="s">
        <v>473</v>
      </c>
      <c r="CG116" s="973"/>
      <c r="CH116" s="973"/>
      <c r="CI116" s="973"/>
      <c r="CJ116" s="973"/>
      <c r="CK116" s="1003"/>
      <c r="CL116" s="1004"/>
      <c r="CM116" s="974" t="s">
        <v>475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37500</v>
      </c>
      <c r="DH116" s="1017"/>
      <c r="DI116" s="1017"/>
      <c r="DJ116" s="1017"/>
      <c r="DK116" s="1018"/>
      <c r="DL116" s="1019">
        <v>30000</v>
      </c>
      <c r="DM116" s="1017"/>
      <c r="DN116" s="1017"/>
      <c r="DO116" s="1017"/>
      <c r="DP116" s="1018"/>
      <c r="DQ116" s="1019">
        <v>22500</v>
      </c>
      <c r="DR116" s="1017"/>
      <c r="DS116" s="1017"/>
      <c r="DT116" s="1017"/>
      <c r="DU116" s="1018"/>
      <c r="DV116" s="1020">
        <v>0.1</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476</v>
      </c>
      <c r="Z117" s="944"/>
      <c r="AA117" s="1034">
        <v>4342981</v>
      </c>
      <c r="AB117" s="1035"/>
      <c r="AC117" s="1035"/>
      <c r="AD117" s="1035"/>
      <c r="AE117" s="1036"/>
      <c r="AF117" s="1037">
        <v>4524921</v>
      </c>
      <c r="AG117" s="1035"/>
      <c r="AH117" s="1035"/>
      <c r="AI117" s="1035"/>
      <c r="AJ117" s="1036"/>
      <c r="AK117" s="1037">
        <v>4743401</v>
      </c>
      <c r="AL117" s="1035"/>
      <c r="AM117" s="1035"/>
      <c r="AN117" s="1035"/>
      <c r="AO117" s="1036"/>
      <c r="AP117" s="1038"/>
      <c r="AQ117" s="1039"/>
      <c r="AR117" s="1039"/>
      <c r="AS117" s="1039"/>
      <c r="AT117" s="1040"/>
      <c r="AU117" s="958"/>
      <c r="AV117" s="959"/>
      <c r="AW117" s="959"/>
      <c r="AX117" s="959"/>
      <c r="AY117" s="959"/>
      <c r="AZ117" s="1025" t="s">
        <v>477</v>
      </c>
      <c r="BA117" s="1026"/>
      <c r="BB117" s="1026"/>
      <c r="BC117" s="1026"/>
      <c r="BD117" s="1026"/>
      <c r="BE117" s="1026"/>
      <c r="BF117" s="1026"/>
      <c r="BG117" s="1026"/>
      <c r="BH117" s="1026"/>
      <c r="BI117" s="1026"/>
      <c r="BJ117" s="1026"/>
      <c r="BK117" s="1026"/>
      <c r="BL117" s="1026"/>
      <c r="BM117" s="1026"/>
      <c r="BN117" s="1026"/>
      <c r="BO117" s="1026"/>
      <c r="BP117" s="1027"/>
      <c r="BQ117" s="977" t="s">
        <v>463</v>
      </c>
      <c r="BR117" s="978"/>
      <c r="BS117" s="978"/>
      <c r="BT117" s="978"/>
      <c r="BU117" s="978"/>
      <c r="BV117" s="978" t="s">
        <v>414</v>
      </c>
      <c r="BW117" s="978"/>
      <c r="BX117" s="978"/>
      <c r="BY117" s="978"/>
      <c r="BZ117" s="978"/>
      <c r="CA117" s="978" t="s">
        <v>459</v>
      </c>
      <c r="CB117" s="978"/>
      <c r="CC117" s="978"/>
      <c r="CD117" s="978"/>
      <c r="CE117" s="978"/>
      <c r="CF117" s="972" t="s">
        <v>450</v>
      </c>
      <c r="CG117" s="973"/>
      <c r="CH117" s="973"/>
      <c r="CI117" s="973"/>
      <c r="CJ117" s="973"/>
      <c r="CK117" s="1003"/>
      <c r="CL117" s="1004"/>
      <c r="CM117" s="974" t="s">
        <v>478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464</v>
      </c>
      <c r="DH117" s="1017"/>
      <c r="DI117" s="1017"/>
      <c r="DJ117" s="1017"/>
      <c r="DK117" s="1018"/>
      <c r="DL117" s="1019" t="s">
        <v>450</v>
      </c>
      <c r="DM117" s="1017"/>
      <c r="DN117" s="1017"/>
      <c r="DO117" s="1017"/>
      <c r="DP117" s="1018"/>
      <c r="DQ117" s="1019" t="s">
        <v>447</v>
      </c>
      <c r="DR117" s="1017"/>
      <c r="DS117" s="1017"/>
      <c r="DT117" s="1017"/>
      <c r="DU117" s="1018"/>
      <c r="DV117" s="1020" t="s">
        <v>473</v>
      </c>
      <c r="DW117" s="1021"/>
      <c r="DX117" s="1021"/>
      <c r="DY117" s="1021"/>
      <c r="DZ117" s="1022"/>
    </row>
    <row r="118" spans="1:130" s="248" customFormat="1" ht="26.25" customHeight="1" x14ac:dyDescent="0.15">
      <c r="A118" s="962" t="s">
        <v>440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437</v>
      </c>
      <c r="AB118" s="943"/>
      <c r="AC118" s="943"/>
      <c r="AD118" s="943"/>
      <c r="AE118" s="944"/>
      <c r="AF118" s="942" t="s">
        <v>438</v>
      </c>
      <c r="AG118" s="943"/>
      <c r="AH118" s="943"/>
      <c r="AI118" s="943"/>
      <c r="AJ118" s="944"/>
      <c r="AK118" s="942" t="s">
        <v>304</v>
      </c>
      <c r="AL118" s="943"/>
      <c r="AM118" s="943"/>
      <c r="AN118" s="943"/>
      <c r="AO118" s="944"/>
      <c r="AP118" s="1029" t="s">
        <v>439</v>
      </c>
      <c r="AQ118" s="1030"/>
      <c r="AR118" s="1030"/>
      <c r="AS118" s="1030"/>
      <c r="AT118" s="1031"/>
      <c r="AU118" s="958"/>
      <c r="AV118" s="959"/>
      <c r="AW118" s="959"/>
      <c r="AX118" s="959"/>
      <c r="AY118" s="959"/>
      <c r="AZ118" s="1032" t="s">
        <v>479</v>
      </c>
      <c r="BA118" s="1023"/>
      <c r="BB118" s="1023"/>
      <c r="BC118" s="1023"/>
      <c r="BD118" s="1023"/>
      <c r="BE118" s="1023"/>
      <c r="BF118" s="1023"/>
      <c r="BG118" s="1023"/>
      <c r="BH118" s="1023"/>
      <c r="BI118" s="1023"/>
      <c r="BJ118" s="1023"/>
      <c r="BK118" s="1023"/>
      <c r="BL118" s="1023"/>
      <c r="BM118" s="1023"/>
      <c r="BN118" s="1023"/>
      <c r="BO118" s="1023"/>
      <c r="BP118" s="1024"/>
      <c r="BQ118" s="1055" t="s">
        <v>463</v>
      </c>
      <c r="BR118" s="1056"/>
      <c r="BS118" s="1056"/>
      <c r="BT118" s="1056"/>
      <c r="BU118" s="1056"/>
      <c r="BV118" s="1056" t="s">
        <v>447</v>
      </c>
      <c r="BW118" s="1056"/>
      <c r="BX118" s="1056"/>
      <c r="BY118" s="1056"/>
      <c r="BZ118" s="1056"/>
      <c r="CA118" s="1056" t="s">
        <v>447</v>
      </c>
      <c r="CB118" s="1056"/>
      <c r="CC118" s="1056"/>
      <c r="CD118" s="1056"/>
      <c r="CE118" s="1056"/>
      <c r="CF118" s="972" t="s">
        <v>129</v>
      </c>
      <c r="CG118" s="973"/>
      <c r="CH118" s="973"/>
      <c r="CI118" s="973"/>
      <c r="CJ118" s="973"/>
      <c r="CK118" s="1003"/>
      <c r="CL118" s="1004"/>
      <c r="CM118" s="974" t="s">
        <v>480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447</v>
      </c>
      <c r="DH118" s="1017"/>
      <c r="DI118" s="1017"/>
      <c r="DJ118" s="1017"/>
      <c r="DK118" s="1018"/>
      <c r="DL118" s="1019" t="s">
        <v>463</v>
      </c>
      <c r="DM118" s="1017"/>
      <c r="DN118" s="1017"/>
      <c r="DO118" s="1017"/>
      <c r="DP118" s="1018"/>
      <c r="DQ118" s="1019" t="s">
        <v>447</v>
      </c>
      <c r="DR118" s="1017"/>
      <c r="DS118" s="1017"/>
      <c r="DT118" s="1017"/>
      <c r="DU118" s="1018"/>
      <c r="DV118" s="1020" t="s">
        <v>414</v>
      </c>
      <c r="DW118" s="1021"/>
      <c r="DX118" s="1021"/>
      <c r="DY118" s="1021"/>
      <c r="DZ118" s="1022"/>
    </row>
    <row r="119" spans="1:130" s="248" customFormat="1" ht="26.25" customHeight="1" x14ac:dyDescent="0.15">
      <c r="A119" s="1116" t="s">
        <v>443</v>
      </c>
      <c r="B119" s="1002"/>
      <c r="C119" s="981" t="s">
        <v>444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27686</v>
      </c>
      <c r="AB119" s="950"/>
      <c r="AC119" s="950"/>
      <c r="AD119" s="950"/>
      <c r="AE119" s="951"/>
      <c r="AF119" s="952">
        <v>29051</v>
      </c>
      <c r="AG119" s="950"/>
      <c r="AH119" s="950"/>
      <c r="AI119" s="950"/>
      <c r="AJ119" s="951"/>
      <c r="AK119" s="952">
        <v>30432</v>
      </c>
      <c r="AL119" s="950"/>
      <c r="AM119" s="950"/>
      <c r="AN119" s="950"/>
      <c r="AO119" s="951"/>
      <c r="AP119" s="953">
        <v>0.2</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481</v>
      </c>
      <c r="BP119" s="1064"/>
      <c r="BQ119" s="1055">
        <v>63947026</v>
      </c>
      <c r="BR119" s="1056"/>
      <c r="BS119" s="1056"/>
      <c r="BT119" s="1056"/>
      <c r="BU119" s="1056"/>
      <c r="BV119" s="1056">
        <v>62286270</v>
      </c>
      <c r="BW119" s="1056"/>
      <c r="BX119" s="1056"/>
      <c r="BY119" s="1056"/>
      <c r="BZ119" s="1056"/>
      <c r="CA119" s="1056">
        <v>59354068</v>
      </c>
      <c r="CB119" s="1056"/>
      <c r="CC119" s="1056"/>
      <c r="CD119" s="1056"/>
      <c r="CE119" s="1056"/>
      <c r="CF119" s="1057"/>
      <c r="CG119" s="1058"/>
      <c r="CH119" s="1058"/>
      <c r="CI119" s="1058"/>
      <c r="CJ119" s="1059"/>
      <c r="CK119" s="1005"/>
      <c r="CL119" s="1006"/>
      <c r="CM119" s="1060" t="s">
        <v>482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447</v>
      </c>
      <c r="DH119" s="1042"/>
      <c r="DI119" s="1042"/>
      <c r="DJ119" s="1042"/>
      <c r="DK119" s="1043"/>
      <c r="DL119" s="1041" t="s">
        <v>464</v>
      </c>
      <c r="DM119" s="1042"/>
      <c r="DN119" s="1042"/>
      <c r="DO119" s="1042"/>
      <c r="DP119" s="1043"/>
      <c r="DQ119" s="1041" t="s">
        <v>468</v>
      </c>
      <c r="DR119" s="1042"/>
      <c r="DS119" s="1042"/>
      <c r="DT119" s="1042"/>
      <c r="DU119" s="1043"/>
      <c r="DV119" s="1044" t="s">
        <v>447</v>
      </c>
      <c r="DW119" s="1045"/>
      <c r="DX119" s="1045"/>
      <c r="DY119" s="1045"/>
      <c r="DZ119" s="1046"/>
    </row>
    <row r="120" spans="1:130" s="248" customFormat="1" ht="26.25" customHeight="1" x14ac:dyDescent="0.15">
      <c r="A120" s="1117"/>
      <c r="B120" s="1004"/>
      <c r="C120" s="974" t="s">
        <v>449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468</v>
      </c>
      <c r="AB120" s="1017"/>
      <c r="AC120" s="1017"/>
      <c r="AD120" s="1017"/>
      <c r="AE120" s="1018"/>
      <c r="AF120" s="1019" t="s">
        <v>464</v>
      </c>
      <c r="AG120" s="1017"/>
      <c r="AH120" s="1017"/>
      <c r="AI120" s="1017"/>
      <c r="AJ120" s="1018"/>
      <c r="AK120" s="1019" t="s">
        <v>392</v>
      </c>
      <c r="AL120" s="1017"/>
      <c r="AM120" s="1017"/>
      <c r="AN120" s="1017"/>
      <c r="AO120" s="1018"/>
      <c r="AP120" s="1020" t="s">
        <v>468</v>
      </c>
      <c r="AQ120" s="1021"/>
      <c r="AR120" s="1021"/>
      <c r="AS120" s="1021"/>
      <c r="AT120" s="1022"/>
      <c r="AU120" s="1047" t="s">
        <v>483</v>
      </c>
      <c r="AV120" s="1048"/>
      <c r="AW120" s="1048"/>
      <c r="AX120" s="1048"/>
      <c r="AY120" s="1049"/>
      <c r="AZ120" s="998" t="s">
        <v>484</v>
      </c>
      <c r="BA120" s="947"/>
      <c r="BB120" s="947"/>
      <c r="BC120" s="947"/>
      <c r="BD120" s="947"/>
      <c r="BE120" s="947"/>
      <c r="BF120" s="947"/>
      <c r="BG120" s="947"/>
      <c r="BH120" s="947"/>
      <c r="BI120" s="947"/>
      <c r="BJ120" s="947"/>
      <c r="BK120" s="947"/>
      <c r="BL120" s="947"/>
      <c r="BM120" s="947"/>
      <c r="BN120" s="947"/>
      <c r="BO120" s="947"/>
      <c r="BP120" s="948"/>
      <c r="BQ120" s="984">
        <v>12153054</v>
      </c>
      <c r="BR120" s="985"/>
      <c r="BS120" s="985"/>
      <c r="BT120" s="985"/>
      <c r="BU120" s="985"/>
      <c r="BV120" s="985">
        <v>12205569</v>
      </c>
      <c r="BW120" s="985"/>
      <c r="BX120" s="985"/>
      <c r="BY120" s="985"/>
      <c r="BZ120" s="985"/>
      <c r="CA120" s="985">
        <v>12311525</v>
      </c>
      <c r="CB120" s="985"/>
      <c r="CC120" s="985"/>
      <c r="CD120" s="985"/>
      <c r="CE120" s="985"/>
      <c r="CF120" s="999">
        <v>71.3</v>
      </c>
      <c r="CG120" s="1000"/>
      <c r="CH120" s="1000"/>
      <c r="CI120" s="1000"/>
      <c r="CJ120" s="1000"/>
      <c r="CK120" s="1065" t="s">
        <v>485</v>
      </c>
      <c r="CL120" s="1066"/>
      <c r="CM120" s="1066"/>
      <c r="CN120" s="1066"/>
      <c r="CO120" s="1067"/>
      <c r="CP120" s="1073" t="s">
        <v>486</v>
      </c>
      <c r="CQ120" s="1074"/>
      <c r="CR120" s="1074"/>
      <c r="CS120" s="1074"/>
      <c r="CT120" s="1074"/>
      <c r="CU120" s="1074"/>
      <c r="CV120" s="1074"/>
      <c r="CW120" s="1074"/>
      <c r="CX120" s="1074"/>
      <c r="CY120" s="1074"/>
      <c r="CZ120" s="1074"/>
      <c r="DA120" s="1074"/>
      <c r="DB120" s="1074"/>
      <c r="DC120" s="1074"/>
      <c r="DD120" s="1074"/>
      <c r="DE120" s="1074"/>
      <c r="DF120" s="1075"/>
      <c r="DG120" s="984">
        <v>5988547</v>
      </c>
      <c r="DH120" s="985"/>
      <c r="DI120" s="985"/>
      <c r="DJ120" s="985"/>
      <c r="DK120" s="985"/>
      <c r="DL120" s="985">
        <v>5530210</v>
      </c>
      <c r="DM120" s="985"/>
      <c r="DN120" s="985"/>
      <c r="DO120" s="985"/>
      <c r="DP120" s="985"/>
      <c r="DQ120" s="985">
        <v>4861521</v>
      </c>
      <c r="DR120" s="985"/>
      <c r="DS120" s="985"/>
      <c r="DT120" s="985"/>
      <c r="DU120" s="985"/>
      <c r="DV120" s="986">
        <v>28.2</v>
      </c>
      <c r="DW120" s="986"/>
      <c r="DX120" s="986"/>
      <c r="DY120" s="986"/>
      <c r="DZ120" s="987"/>
    </row>
    <row r="121" spans="1:130" s="248" customFormat="1" ht="26.25" customHeight="1" x14ac:dyDescent="0.15">
      <c r="A121" s="1117"/>
      <c r="B121" s="1004"/>
      <c r="C121" s="1025" t="s">
        <v>487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454</v>
      </c>
      <c r="AB121" s="1017"/>
      <c r="AC121" s="1017"/>
      <c r="AD121" s="1017"/>
      <c r="AE121" s="1018"/>
      <c r="AF121" s="1019" t="s">
        <v>447</v>
      </c>
      <c r="AG121" s="1017"/>
      <c r="AH121" s="1017"/>
      <c r="AI121" s="1017"/>
      <c r="AJ121" s="1018"/>
      <c r="AK121" s="1019" t="s">
        <v>450</v>
      </c>
      <c r="AL121" s="1017"/>
      <c r="AM121" s="1017"/>
      <c r="AN121" s="1017"/>
      <c r="AO121" s="1018"/>
      <c r="AP121" s="1020" t="s">
        <v>414</v>
      </c>
      <c r="AQ121" s="1021"/>
      <c r="AR121" s="1021"/>
      <c r="AS121" s="1021"/>
      <c r="AT121" s="1022"/>
      <c r="AU121" s="1050"/>
      <c r="AV121" s="1051"/>
      <c r="AW121" s="1051"/>
      <c r="AX121" s="1051"/>
      <c r="AY121" s="1052"/>
      <c r="AZ121" s="1007" t="s">
        <v>488</v>
      </c>
      <c r="BA121" s="1008"/>
      <c r="BB121" s="1008"/>
      <c r="BC121" s="1008"/>
      <c r="BD121" s="1008"/>
      <c r="BE121" s="1008"/>
      <c r="BF121" s="1008"/>
      <c r="BG121" s="1008"/>
      <c r="BH121" s="1008"/>
      <c r="BI121" s="1008"/>
      <c r="BJ121" s="1008"/>
      <c r="BK121" s="1008"/>
      <c r="BL121" s="1008"/>
      <c r="BM121" s="1008"/>
      <c r="BN121" s="1008"/>
      <c r="BO121" s="1008"/>
      <c r="BP121" s="1009"/>
      <c r="BQ121" s="977">
        <v>1514875</v>
      </c>
      <c r="BR121" s="978"/>
      <c r="BS121" s="978"/>
      <c r="BT121" s="978"/>
      <c r="BU121" s="978"/>
      <c r="BV121" s="978">
        <v>1740338</v>
      </c>
      <c r="BW121" s="978"/>
      <c r="BX121" s="978"/>
      <c r="BY121" s="978"/>
      <c r="BZ121" s="978"/>
      <c r="CA121" s="978">
        <v>1553189</v>
      </c>
      <c r="CB121" s="978"/>
      <c r="CC121" s="978"/>
      <c r="CD121" s="978"/>
      <c r="CE121" s="978"/>
      <c r="CF121" s="972">
        <v>9</v>
      </c>
      <c r="CG121" s="973"/>
      <c r="CH121" s="973"/>
      <c r="CI121" s="973"/>
      <c r="CJ121" s="973"/>
      <c r="CK121" s="1068"/>
      <c r="CL121" s="1069"/>
      <c r="CM121" s="1069"/>
      <c r="CN121" s="1069"/>
      <c r="CO121" s="1070"/>
      <c r="CP121" s="1078" t="s">
        <v>489</v>
      </c>
      <c r="CQ121" s="1079"/>
      <c r="CR121" s="1079"/>
      <c r="CS121" s="1079"/>
      <c r="CT121" s="1079"/>
      <c r="CU121" s="1079"/>
      <c r="CV121" s="1079"/>
      <c r="CW121" s="1079"/>
      <c r="CX121" s="1079"/>
      <c r="CY121" s="1079"/>
      <c r="CZ121" s="1079"/>
      <c r="DA121" s="1079"/>
      <c r="DB121" s="1079"/>
      <c r="DC121" s="1079"/>
      <c r="DD121" s="1079"/>
      <c r="DE121" s="1079"/>
      <c r="DF121" s="1080"/>
      <c r="DG121" s="977" t="s">
        <v>450</v>
      </c>
      <c r="DH121" s="978"/>
      <c r="DI121" s="978"/>
      <c r="DJ121" s="978"/>
      <c r="DK121" s="978"/>
      <c r="DL121" s="978">
        <v>3351501</v>
      </c>
      <c r="DM121" s="978"/>
      <c r="DN121" s="978"/>
      <c r="DO121" s="978"/>
      <c r="DP121" s="978"/>
      <c r="DQ121" s="978">
        <v>3179129</v>
      </c>
      <c r="DR121" s="978"/>
      <c r="DS121" s="978"/>
      <c r="DT121" s="978"/>
      <c r="DU121" s="978"/>
      <c r="DV121" s="979">
        <v>18.399999999999999</v>
      </c>
      <c r="DW121" s="979"/>
      <c r="DX121" s="979"/>
      <c r="DY121" s="979"/>
      <c r="DZ121" s="980"/>
    </row>
    <row r="122" spans="1:130" s="248" customFormat="1" ht="26.25" customHeight="1" x14ac:dyDescent="0.15">
      <c r="A122" s="1117"/>
      <c r="B122" s="1004"/>
      <c r="C122" s="974" t="s">
        <v>467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463</v>
      </c>
      <c r="AB122" s="1017"/>
      <c r="AC122" s="1017"/>
      <c r="AD122" s="1017"/>
      <c r="AE122" s="1018"/>
      <c r="AF122" s="1019" t="s">
        <v>463</v>
      </c>
      <c r="AG122" s="1017"/>
      <c r="AH122" s="1017"/>
      <c r="AI122" s="1017"/>
      <c r="AJ122" s="1018"/>
      <c r="AK122" s="1019" t="s">
        <v>447</v>
      </c>
      <c r="AL122" s="1017"/>
      <c r="AM122" s="1017"/>
      <c r="AN122" s="1017"/>
      <c r="AO122" s="1018"/>
      <c r="AP122" s="1020" t="s">
        <v>490</v>
      </c>
      <c r="AQ122" s="1021"/>
      <c r="AR122" s="1021"/>
      <c r="AS122" s="1021"/>
      <c r="AT122" s="1022"/>
      <c r="AU122" s="1050"/>
      <c r="AV122" s="1051"/>
      <c r="AW122" s="1051"/>
      <c r="AX122" s="1051"/>
      <c r="AY122" s="1052"/>
      <c r="AZ122" s="1032" t="s">
        <v>491</v>
      </c>
      <c r="BA122" s="1023"/>
      <c r="BB122" s="1023"/>
      <c r="BC122" s="1023"/>
      <c r="BD122" s="1023"/>
      <c r="BE122" s="1023"/>
      <c r="BF122" s="1023"/>
      <c r="BG122" s="1023"/>
      <c r="BH122" s="1023"/>
      <c r="BI122" s="1023"/>
      <c r="BJ122" s="1023"/>
      <c r="BK122" s="1023"/>
      <c r="BL122" s="1023"/>
      <c r="BM122" s="1023"/>
      <c r="BN122" s="1023"/>
      <c r="BO122" s="1023"/>
      <c r="BP122" s="1024"/>
      <c r="BQ122" s="1055">
        <v>39496772</v>
      </c>
      <c r="BR122" s="1056"/>
      <c r="BS122" s="1056"/>
      <c r="BT122" s="1056"/>
      <c r="BU122" s="1056"/>
      <c r="BV122" s="1056">
        <v>39537225</v>
      </c>
      <c r="BW122" s="1056"/>
      <c r="BX122" s="1056"/>
      <c r="BY122" s="1056"/>
      <c r="BZ122" s="1056"/>
      <c r="CA122" s="1056">
        <v>39013716</v>
      </c>
      <c r="CB122" s="1056"/>
      <c r="CC122" s="1056"/>
      <c r="CD122" s="1056"/>
      <c r="CE122" s="1056"/>
      <c r="CF122" s="1076">
        <v>226</v>
      </c>
      <c r="CG122" s="1077"/>
      <c r="CH122" s="1077"/>
      <c r="CI122" s="1077"/>
      <c r="CJ122" s="1077"/>
      <c r="CK122" s="1068"/>
      <c r="CL122" s="1069"/>
      <c r="CM122" s="1069"/>
      <c r="CN122" s="1069"/>
      <c r="CO122" s="1070"/>
      <c r="CP122" s="1078" t="s">
        <v>492</v>
      </c>
      <c r="CQ122" s="1079"/>
      <c r="CR122" s="1079"/>
      <c r="CS122" s="1079"/>
      <c r="CT122" s="1079"/>
      <c r="CU122" s="1079"/>
      <c r="CV122" s="1079"/>
      <c r="CW122" s="1079"/>
      <c r="CX122" s="1079"/>
      <c r="CY122" s="1079"/>
      <c r="CZ122" s="1079"/>
      <c r="DA122" s="1079"/>
      <c r="DB122" s="1079"/>
      <c r="DC122" s="1079"/>
      <c r="DD122" s="1079"/>
      <c r="DE122" s="1079"/>
      <c r="DF122" s="1080"/>
      <c r="DG122" s="977">
        <v>1772679</v>
      </c>
      <c r="DH122" s="978"/>
      <c r="DI122" s="978"/>
      <c r="DJ122" s="978"/>
      <c r="DK122" s="978"/>
      <c r="DL122" s="978">
        <v>1743364</v>
      </c>
      <c r="DM122" s="978"/>
      <c r="DN122" s="978"/>
      <c r="DO122" s="978"/>
      <c r="DP122" s="978"/>
      <c r="DQ122" s="978">
        <v>1615945</v>
      </c>
      <c r="DR122" s="978"/>
      <c r="DS122" s="978"/>
      <c r="DT122" s="978"/>
      <c r="DU122" s="978"/>
      <c r="DV122" s="979">
        <v>9.4</v>
      </c>
      <c r="DW122" s="979"/>
      <c r="DX122" s="979"/>
      <c r="DY122" s="979"/>
      <c r="DZ122" s="980"/>
    </row>
    <row r="123" spans="1:130" s="248" customFormat="1" ht="26.25" customHeight="1" x14ac:dyDescent="0.15">
      <c r="A123" s="1117"/>
      <c r="B123" s="1004"/>
      <c r="C123" s="974" t="s">
        <v>475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7500</v>
      </c>
      <c r="AB123" s="1017"/>
      <c r="AC123" s="1017"/>
      <c r="AD123" s="1017"/>
      <c r="AE123" s="1018"/>
      <c r="AF123" s="1019">
        <v>7500</v>
      </c>
      <c r="AG123" s="1017"/>
      <c r="AH123" s="1017"/>
      <c r="AI123" s="1017"/>
      <c r="AJ123" s="1018"/>
      <c r="AK123" s="1019">
        <v>7500</v>
      </c>
      <c r="AL123" s="1017"/>
      <c r="AM123" s="1017"/>
      <c r="AN123" s="1017"/>
      <c r="AO123" s="1018"/>
      <c r="AP123" s="1020">
        <v>0</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493</v>
      </c>
      <c r="BP123" s="1064"/>
      <c r="BQ123" s="1123">
        <v>53164701</v>
      </c>
      <c r="BR123" s="1124"/>
      <c r="BS123" s="1124"/>
      <c r="BT123" s="1124"/>
      <c r="BU123" s="1124"/>
      <c r="BV123" s="1124">
        <v>53483132</v>
      </c>
      <c r="BW123" s="1124"/>
      <c r="BX123" s="1124"/>
      <c r="BY123" s="1124"/>
      <c r="BZ123" s="1124"/>
      <c r="CA123" s="1124">
        <v>52878430</v>
      </c>
      <c r="CB123" s="1124"/>
      <c r="CC123" s="1124"/>
      <c r="CD123" s="1124"/>
      <c r="CE123" s="1124"/>
      <c r="CF123" s="1057"/>
      <c r="CG123" s="1058"/>
      <c r="CH123" s="1058"/>
      <c r="CI123" s="1058"/>
      <c r="CJ123" s="1059"/>
      <c r="CK123" s="1068"/>
      <c r="CL123" s="1069"/>
      <c r="CM123" s="1069"/>
      <c r="CN123" s="1069"/>
      <c r="CO123" s="1070"/>
      <c r="CP123" s="1078" t="s">
        <v>494</v>
      </c>
      <c r="CQ123" s="1079"/>
      <c r="CR123" s="1079"/>
      <c r="CS123" s="1079"/>
      <c r="CT123" s="1079"/>
      <c r="CU123" s="1079"/>
      <c r="CV123" s="1079"/>
      <c r="CW123" s="1079"/>
      <c r="CX123" s="1079"/>
      <c r="CY123" s="1079"/>
      <c r="CZ123" s="1079"/>
      <c r="DA123" s="1079"/>
      <c r="DB123" s="1079"/>
      <c r="DC123" s="1079"/>
      <c r="DD123" s="1079"/>
      <c r="DE123" s="1079"/>
      <c r="DF123" s="1080"/>
      <c r="DG123" s="1016">
        <v>599141</v>
      </c>
      <c r="DH123" s="1017"/>
      <c r="DI123" s="1017"/>
      <c r="DJ123" s="1017"/>
      <c r="DK123" s="1018"/>
      <c r="DL123" s="1019">
        <v>765820</v>
      </c>
      <c r="DM123" s="1017"/>
      <c r="DN123" s="1017"/>
      <c r="DO123" s="1017"/>
      <c r="DP123" s="1018"/>
      <c r="DQ123" s="1019">
        <v>1040258</v>
      </c>
      <c r="DR123" s="1017"/>
      <c r="DS123" s="1017"/>
      <c r="DT123" s="1017"/>
      <c r="DU123" s="1018"/>
      <c r="DV123" s="1020">
        <v>6</v>
      </c>
      <c r="DW123" s="1021"/>
      <c r="DX123" s="1021"/>
      <c r="DY123" s="1021"/>
      <c r="DZ123" s="1022"/>
    </row>
    <row r="124" spans="1:130" s="248" customFormat="1" ht="26.25" customHeight="1" thickBot="1" x14ac:dyDescent="0.2">
      <c r="A124" s="1117"/>
      <c r="B124" s="1004"/>
      <c r="C124" s="974" t="s">
        <v>478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468</v>
      </c>
      <c r="AB124" s="1017"/>
      <c r="AC124" s="1017"/>
      <c r="AD124" s="1017"/>
      <c r="AE124" s="1018"/>
      <c r="AF124" s="1019" t="s">
        <v>468</v>
      </c>
      <c r="AG124" s="1017"/>
      <c r="AH124" s="1017"/>
      <c r="AI124" s="1017"/>
      <c r="AJ124" s="1018"/>
      <c r="AK124" s="1019" t="s">
        <v>447</v>
      </c>
      <c r="AL124" s="1017"/>
      <c r="AM124" s="1017"/>
      <c r="AN124" s="1017"/>
      <c r="AO124" s="1018"/>
      <c r="AP124" s="1020" t="s">
        <v>414</v>
      </c>
      <c r="AQ124" s="1021"/>
      <c r="AR124" s="1021"/>
      <c r="AS124" s="1021"/>
      <c r="AT124" s="1022"/>
      <c r="AU124" s="1119" t="s">
        <v>495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63.7</v>
      </c>
      <c r="BR124" s="1086"/>
      <c r="BS124" s="1086"/>
      <c r="BT124" s="1086"/>
      <c r="BU124" s="1086"/>
      <c r="BV124" s="1086">
        <v>52.2</v>
      </c>
      <c r="BW124" s="1086"/>
      <c r="BX124" s="1086"/>
      <c r="BY124" s="1086"/>
      <c r="BZ124" s="1086"/>
      <c r="CA124" s="1086">
        <v>37.5</v>
      </c>
      <c r="CB124" s="1086"/>
      <c r="CC124" s="1086"/>
      <c r="CD124" s="1086"/>
      <c r="CE124" s="1086"/>
      <c r="CF124" s="1087"/>
      <c r="CG124" s="1088"/>
      <c r="CH124" s="1088"/>
      <c r="CI124" s="1088"/>
      <c r="CJ124" s="1089"/>
      <c r="CK124" s="1071"/>
      <c r="CL124" s="1071"/>
      <c r="CM124" s="1071"/>
      <c r="CN124" s="1071"/>
      <c r="CO124" s="1072"/>
      <c r="CP124" s="1078" t="s">
        <v>496</v>
      </c>
      <c r="CQ124" s="1079"/>
      <c r="CR124" s="1079"/>
      <c r="CS124" s="1079"/>
      <c r="CT124" s="1079"/>
      <c r="CU124" s="1079"/>
      <c r="CV124" s="1079"/>
      <c r="CW124" s="1079"/>
      <c r="CX124" s="1079"/>
      <c r="CY124" s="1079"/>
      <c r="CZ124" s="1079"/>
      <c r="DA124" s="1079"/>
      <c r="DB124" s="1079"/>
      <c r="DC124" s="1079"/>
      <c r="DD124" s="1079"/>
      <c r="DE124" s="1079"/>
      <c r="DF124" s="1080"/>
      <c r="DG124" s="1063">
        <v>1388636</v>
      </c>
      <c r="DH124" s="1042"/>
      <c r="DI124" s="1042"/>
      <c r="DJ124" s="1042"/>
      <c r="DK124" s="1043"/>
      <c r="DL124" s="1041">
        <v>1234784</v>
      </c>
      <c r="DM124" s="1042"/>
      <c r="DN124" s="1042"/>
      <c r="DO124" s="1042"/>
      <c r="DP124" s="1043"/>
      <c r="DQ124" s="1041">
        <v>978130</v>
      </c>
      <c r="DR124" s="1042"/>
      <c r="DS124" s="1042"/>
      <c r="DT124" s="1042"/>
      <c r="DU124" s="1043"/>
      <c r="DV124" s="1044">
        <v>5.7</v>
      </c>
      <c r="DW124" s="1045"/>
      <c r="DX124" s="1045"/>
      <c r="DY124" s="1045"/>
      <c r="DZ124" s="1046"/>
    </row>
    <row r="125" spans="1:130" s="248" customFormat="1" ht="26.25" customHeight="1" x14ac:dyDescent="0.15">
      <c r="A125" s="1117"/>
      <c r="B125" s="1004"/>
      <c r="C125" s="974" t="s">
        <v>480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129</v>
      </c>
      <c r="AB125" s="1017"/>
      <c r="AC125" s="1017"/>
      <c r="AD125" s="1017"/>
      <c r="AE125" s="1018"/>
      <c r="AF125" s="1019" t="s">
        <v>129</v>
      </c>
      <c r="AG125" s="1017"/>
      <c r="AH125" s="1017"/>
      <c r="AI125" s="1017"/>
      <c r="AJ125" s="1018"/>
      <c r="AK125" s="1019" t="s">
        <v>392</v>
      </c>
      <c r="AL125" s="1017"/>
      <c r="AM125" s="1017"/>
      <c r="AN125" s="1017"/>
      <c r="AO125" s="1018"/>
      <c r="AP125" s="1020" t="s">
        <v>497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498</v>
      </c>
      <c r="CL125" s="1066"/>
      <c r="CM125" s="1066"/>
      <c r="CN125" s="1066"/>
      <c r="CO125" s="1067"/>
      <c r="CP125" s="998" t="s">
        <v>499</v>
      </c>
      <c r="CQ125" s="947"/>
      <c r="CR125" s="947"/>
      <c r="CS125" s="947"/>
      <c r="CT125" s="947"/>
      <c r="CU125" s="947"/>
      <c r="CV125" s="947"/>
      <c r="CW125" s="947"/>
      <c r="CX125" s="947"/>
      <c r="CY125" s="947"/>
      <c r="CZ125" s="947"/>
      <c r="DA125" s="947"/>
      <c r="DB125" s="947"/>
      <c r="DC125" s="947"/>
      <c r="DD125" s="947"/>
      <c r="DE125" s="947"/>
      <c r="DF125" s="948"/>
      <c r="DG125" s="984" t="s">
        <v>414</v>
      </c>
      <c r="DH125" s="985"/>
      <c r="DI125" s="985"/>
      <c r="DJ125" s="985"/>
      <c r="DK125" s="985"/>
      <c r="DL125" s="985" t="s">
        <v>457</v>
      </c>
      <c r="DM125" s="985"/>
      <c r="DN125" s="985"/>
      <c r="DO125" s="985"/>
      <c r="DP125" s="985"/>
      <c r="DQ125" s="985" t="s">
        <v>447</v>
      </c>
      <c r="DR125" s="985"/>
      <c r="DS125" s="985"/>
      <c r="DT125" s="985"/>
      <c r="DU125" s="985"/>
      <c r="DV125" s="986" t="s">
        <v>447</v>
      </c>
      <c r="DW125" s="986"/>
      <c r="DX125" s="986"/>
      <c r="DY125" s="986"/>
      <c r="DZ125" s="987"/>
    </row>
    <row r="126" spans="1:130" s="248" customFormat="1" ht="26.25" customHeight="1" thickBot="1" x14ac:dyDescent="0.2">
      <c r="A126" s="1117"/>
      <c r="B126" s="1004"/>
      <c r="C126" s="974" t="s">
        <v>482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129</v>
      </c>
      <c r="AB126" s="1017"/>
      <c r="AC126" s="1017"/>
      <c r="AD126" s="1017"/>
      <c r="AE126" s="1018"/>
      <c r="AF126" s="1019" t="s">
        <v>490</v>
      </c>
      <c r="AG126" s="1017"/>
      <c r="AH126" s="1017"/>
      <c r="AI126" s="1017"/>
      <c r="AJ126" s="1018"/>
      <c r="AK126" s="1019" t="s">
        <v>497</v>
      </c>
      <c r="AL126" s="1017"/>
      <c r="AM126" s="1017"/>
      <c r="AN126" s="1017"/>
      <c r="AO126" s="1018"/>
      <c r="AP126" s="1020" t="s">
        <v>457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500</v>
      </c>
      <c r="CQ126" s="1008"/>
      <c r="CR126" s="1008"/>
      <c r="CS126" s="1008"/>
      <c r="CT126" s="1008"/>
      <c r="CU126" s="1008"/>
      <c r="CV126" s="1008"/>
      <c r="CW126" s="1008"/>
      <c r="CX126" s="1008"/>
      <c r="CY126" s="1008"/>
      <c r="CZ126" s="1008"/>
      <c r="DA126" s="1008"/>
      <c r="DB126" s="1008"/>
      <c r="DC126" s="1008"/>
      <c r="DD126" s="1008"/>
      <c r="DE126" s="1008"/>
      <c r="DF126" s="1009"/>
      <c r="DG126" s="977" t="s">
        <v>447</v>
      </c>
      <c r="DH126" s="978"/>
      <c r="DI126" s="978"/>
      <c r="DJ126" s="978"/>
      <c r="DK126" s="978"/>
      <c r="DL126" s="978" t="s">
        <v>463</v>
      </c>
      <c r="DM126" s="978"/>
      <c r="DN126" s="978"/>
      <c r="DO126" s="978"/>
      <c r="DP126" s="978"/>
      <c r="DQ126" s="978" t="s">
        <v>129</v>
      </c>
      <c r="DR126" s="978"/>
      <c r="DS126" s="978"/>
      <c r="DT126" s="978"/>
      <c r="DU126" s="978"/>
      <c r="DV126" s="979" t="s">
        <v>497</v>
      </c>
      <c r="DW126" s="979"/>
      <c r="DX126" s="979"/>
      <c r="DY126" s="979"/>
      <c r="DZ126" s="980"/>
    </row>
    <row r="127" spans="1:130" s="248" customFormat="1" ht="26.25" customHeight="1" x14ac:dyDescent="0.15">
      <c r="A127" s="1118"/>
      <c r="B127" s="1006"/>
      <c r="C127" s="1060" t="s">
        <v>501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463</v>
      </c>
      <c r="AB127" s="1017"/>
      <c r="AC127" s="1017"/>
      <c r="AD127" s="1017"/>
      <c r="AE127" s="1018"/>
      <c r="AF127" s="1019" t="s">
        <v>497</v>
      </c>
      <c r="AG127" s="1017"/>
      <c r="AH127" s="1017"/>
      <c r="AI127" s="1017"/>
      <c r="AJ127" s="1018"/>
      <c r="AK127" s="1019" t="s">
        <v>490</v>
      </c>
      <c r="AL127" s="1017"/>
      <c r="AM127" s="1017"/>
      <c r="AN127" s="1017"/>
      <c r="AO127" s="1018"/>
      <c r="AP127" s="1020" t="s">
        <v>490</v>
      </c>
      <c r="AQ127" s="1021"/>
      <c r="AR127" s="1021"/>
      <c r="AS127" s="1021"/>
      <c r="AT127" s="1022"/>
      <c r="AU127" s="284"/>
      <c r="AV127" s="284"/>
      <c r="AW127" s="284"/>
      <c r="AX127" s="1090" t="s">
        <v>502</v>
      </c>
      <c r="AY127" s="1091"/>
      <c r="AZ127" s="1091"/>
      <c r="BA127" s="1091"/>
      <c r="BB127" s="1091"/>
      <c r="BC127" s="1091"/>
      <c r="BD127" s="1091"/>
      <c r="BE127" s="1092"/>
      <c r="BF127" s="1093" t="s">
        <v>503</v>
      </c>
      <c r="BG127" s="1091"/>
      <c r="BH127" s="1091"/>
      <c r="BI127" s="1091"/>
      <c r="BJ127" s="1091"/>
      <c r="BK127" s="1091"/>
      <c r="BL127" s="1092"/>
      <c r="BM127" s="1093" t="s">
        <v>504</v>
      </c>
      <c r="BN127" s="1091"/>
      <c r="BO127" s="1091"/>
      <c r="BP127" s="1091"/>
      <c r="BQ127" s="1091"/>
      <c r="BR127" s="1091"/>
      <c r="BS127" s="1092"/>
      <c r="BT127" s="1093" t="s">
        <v>505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506</v>
      </c>
      <c r="CQ127" s="1008"/>
      <c r="CR127" s="1008"/>
      <c r="CS127" s="1008"/>
      <c r="CT127" s="1008"/>
      <c r="CU127" s="1008"/>
      <c r="CV127" s="1008"/>
      <c r="CW127" s="1008"/>
      <c r="CX127" s="1008"/>
      <c r="CY127" s="1008"/>
      <c r="CZ127" s="1008"/>
      <c r="DA127" s="1008"/>
      <c r="DB127" s="1008"/>
      <c r="DC127" s="1008"/>
      <c r="DD127" s="1008"/>
      <c r="DE127" s="1008"/>
      <c r="DF127" s="1009"/>
      <c r="DG127" s="977" t="s">
        <v>457</v>
      </c>
      <c r="DH127" s="978"/>
      <c r="DI127" s="978"/>
      <c r="DJ127" s="978"/>
      <c r="DK127" s="978"/>
      <c r="DL127" s="978" t="s">
        <v>450</v>
      </c>
      <c r="DM127" s="978"/>
      <c r="DN127" s="978"/>
      <c r="DO127" s="978"/>
      <c r="DP127" s="978"/>
      <c r="DQ127" s="978" t="s">
        <v>129</v>
      </c>
      <c r="DR127" s="978"/>
      <c r="DS127" s="978"/>
      <c r="DT127" s="978"/>
      <c r="DU127" s="978"/>
      <c r="DV127" s="979" t="s">
        <v>497</v>
      </c>
      <c r="DW127" s="979"/>
      <c r="DX127" s="979"/>
      <c r="DY127" s="979"/>
      <c r="DZ127" s="980"/>
    </row>
    <row r="128" spans="1:130" s="248" customFormat="1" ht="26.25" customHeight="1" thickBot="1" x14ac:dyDescent="0.2">
      <c r="A128" s="1101" t="s">
        <v>507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508</v>
      </c>
      <c r="X128" s="1103"/>
      <c r="Y128" s="1103"/>
      <c r="Z128" s="1104"/>
      <c r="AA128" s="1105">
        <v>168396</v>
      </c>
      <c r="AB128" s="1106"/>
      <c r="AC128" s="1106"/>
      <c r="AD128" s="1106"/>
      <c r="AE128" s="1107"/>
      <c r="AF128" s="1108">
        <v>183831</v>
      </c>
      <c r="AG128" s="1106"/>
      <c r="AH128" s="1106"/>
      <c r="AI128" s="1106"/>
      <c r="AJ128" s="1107"/>
      <c r="AK128" s="1108">
        <v>156711</v>
      </c>
      <c r="AL128" s="1106"/>
      <c r="AM128" s="1106"/>
      <c r="AN128" s="1106"/>
      <c r="AO128" s="1107"/>
      <c r="AP128" s="1109"/>
      <c r="AQ128" s="1110"/>
      <c r="AR128" s="1110"/>
      <c r="AS128" s="1110"/>
      <c r="AT128" s="1111"/>
      <c r="AU128" s="284"/>
      <c r="AV128" s="284"/>
      <c r="AW128" s="284"/>
      <c r="AX128" s="946" t="s">
        <v>509</v>
      </c>
      <c r="AY128" s="947"/>
      <c r="AZ128" s="947"/>
      <c r="BA128" s="947"/>
      <c r="BB128" s="947"/>
      <c r="BC128" s="947"/>
      <c r="BD128" s="947"/>
      <c r="BE128" s="948"/>
      <c r="BF128" s="1112" t="s">
        <v>129</v>
      </c>
      <c r="BG128" s="1113"/>
      <c r="BH128" s="1113"/>
      <c r="BI128" s="1113"/>
      <c r="BJ128" s="1113"/>
      <c r="BK128" s="1113"/>
      <c r="BL128" s="1114"/>
      <c r="BM128" s="1112">
        <v>12.47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510</v>
      </c>
      <c r="CQ128" s="1095"/>
      <c r="CR128" s="1095"/>
      <c r="CS128" s="1095"/>
      <c r="CT128" s="1095"/>
      <c r="CU128" s="1095"/>
      <c r="CV128" s="1095"/>
      <c r="CW128" s="1095"/>
      <c r="CX128" s="1095"/>
      <c r="CY128" s="1095"/>
      <c r="CZ128" s="1095"/>
      <c r="DA128" s="1095"/>
      <c r="DB128" s="1095"/>
      <c r="DC128" s="1095"/>
      <c r="DD128" s="1095"/>
      <c r="DE128" s="1095"/>
      <c r="DF128" s="1096"/>
      <c r="DG128" s="1097">
        <v>444</v>
      </c>
      <c r="DH128" s="1098"/>
      <c r="DI128" s="1098"/>
      <c r="DJ128" s="1098"/>
      <c r="DK128" s="1098"/>
      <c r="DL128" s="1098" t="s">
        <v>129</v>
      </c>
      <c r="DM128" s="1098"/>
      <c r="DN128" s="1098"/>
      <c r="DO128" s="1098"/>
      <c r="DP128" s="1098"/>
      <c r="DQ128" s="1098">
        <v>489</v>
      </c>
      <c r="DR128" s="1098"/>
      <c r="DS128" s="1098"/>
      <c r="DT128" s="1098"/>
      <c r="DU128" s="1098"/>
      <c r="DV128" s="1099">
        <v>0</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511</v>
      </c>
      <c r="X129" s="1132"/>
      <c r="Y129" s="1132"/>
      <c r="Z129" s="1133"/>
      <c r="AA129" s="1016">
        <v>19696042</v>
      </c>
      <c r="AB129" s="1017"/>
      <c r="AC129" s="1017"/>
      <c r="AD129" s="1017"/>
      <c r="AE129" s="1018"/>
      <c r="AF129" s="1019">
        <v>19760309</v>
      </c>
      <c r="AG129" s="1017"/>
      <c r="AH129" s="1017"/>
      <c r="AI129" s="1017"/>
      <c r="AJ129" s="1018"/>
      <c r="AK129" s="1019">
        <v>20335898</v>
      </c>
      <c r="AL129" s="1017"/>
      <c r="AM129" s="1017"/>
      <c r="AN129" s="1017"/>
      <c r="AO129" s="1018"/>
      <c r="AP129" s="1134"/>
      <c r="AQ129" s="1135"/>
      <c r="AR129" s="1135"/>
      <c r="AS129" s="1135"/>
      <c r="AT129" s="1136"/>
      <c r="AU129" s="286"/>
      <c r="AV129" s="286"/>
      <c r="AW129" s="286"/>
      <c r="AX129" s="1125" t="s">
        <v>512</v>
      </c>
      <c r="AY129" s="1008"/>
      <c r="AZ129" s="1008"/>
      <c r="BA129" s="1008"/>
      <c r="BB129" s="1008"/>
      <c r="BC129" s="1008"/>
      <c r="BD129" s="1008"/>
      <c r="BE129" s="1009"/>
      <c r="BF129" s="1126" t="s">
        <v>414</v>
      </c>
      <c r="BG129" s="1127"/>
      <c r="BH129" s="1127"/>
      <c r="BI129" s="1127"/>
      <c r="BJ129" s="1127"/>
      <c r="BK129" s="1127"/>
      <c r="BL129" s="1128"/>
      <c r="BM129" s="1126">
        <v>17.47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514</v>
      </c>
      <c r="X130" s="1132"/>
      <c r="Y130" s="1132"/>
      <c r="Z130" s="1133"/>
      <c r="AA130" s="1016">
        <v>2788151</v>
      </c>
      <c r="AB130" s="1017"/>
      <c r="AC130" s="1017"/>
      <c r="AD130" s="1017"/>
      <c r="AE130" s="1018"/>
      <c r="AF130" s="1019">
        <v>2927934</v>
      </c>
      <c r="AG130" s="1017"/>
      <c r="AH130" s="1017"/>
      <c r="AI130" s="1017"/>
      <c r="AJ130" s="1018"/>
      <c r="AK130" s="1019">
        <v>3072017</v>
      </c>
      <c r="AL130" s="1017"/>
      <c r="AM130" s="1017"/>
      <c r="AN130" s="1017"/>
      <c r="AO130" s="1018"/>
      <c r="AP130" s="1134"/>
      <c r="AQ130" s="1135"/>
      <c r="AR130" s="1135"/>
      <c r="AS130" s="1135"/>
      <c r="AT130" s="1136"/>
      <c r="AU130" s="286"/>
      <c r="AV130" s="286"/>
      <c r="AW130" s="286"/>
      <c r="AX130" s="1125" t="s">
        <v>515</v>
      </c>
      <c r="AY130" s="1008"/>
      <c r="AZ130" s="1008"/>
      <c r="BA130" s="1008"/>
      <c r="BB130" s="1008"/>
      <c r="BC130" s="1008"/>
      <c r="BD130" s="1008"/>
      <c r="BE130" s="1009"/>
      <c r="BF130" s="1162">
        <v>8.4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516</v>
      </c>
      <c r="X131" s="1170"/>
      <c r="Y131" s="1170"/>
      <c r="Z131" s="1171"/>
      <c r="AA131" s="1063">
        <v>16907891</v>
      </c>
      <c r="AB131" s="1042"/>
      <c r="AC131" s="1042"/>
      <c r="AD131" s="1042"/>
      <c r="AE131" s="1043"/>
      <c r="AF131" s="1041">
        <v>16832375</v>
      </c>
      <c r="AG131" s="1042"/>
      <c r="AH131" s="1042"/>
      <c r="AI131" s="1042"/>
      <c r="AJ131" s="1043"/>
      <c r="AK131" s="1041">
        <v>17263881</v>
      </c>
      <c r="AL131" s="1042"/>
      <c r="AM131" s="1042"/>
      <c r="AN131" s="1042"/>
      <c r="AO131" s="1043"/>
      <c r="AP131" s="1172"/>
      <c r="AQ131" s="1173"/>
      <c r="AR131" s="1173"/>
      <c r="AS131" s="1173"/>
      <c r="AT131" s="1174"/>
      <c r="AU131" s="286"/>
      <c r="AV131" s="286"/>
      <c r="AW131" s="286"/>
      <c r="AX131" s="1144" t="s">
        <v>517</v>
      </c>
      <c r="AY131" s="1095"/>
      <c r="AZ131" s="1095"/>
      <c r="BA131" s="1095"/>
      <c r="BB131" s="1095"/>
      <c r="BC131" s="1095"/>
      <c r="BD131" s="1095"/>
      <c r="BE131" s="1096"/>
      <c r="BF131" s="1145">
        <v>37.5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519</v>
      </c>
      <c r="W132" s="1155"/>
      <c r="X132" s="1155"/>
      <c r="Y132" s="1155"/>
      <c r="Z132" s="1156"/>
      <c r="AA132" s="1157">
        <v>8.1999227460000004</v>
      </c>
      <c r="AB132" s="1158"/>
      <c r="AC132" s="1158"/>
      <c r="AD132" s="1158"/>
      <c r="AE132" s="1159"/>
      <c r="AF132" s="1160">
        <v>8.3954640979999997</v>
      </c>
      <c r="AG132" s="1158"/>
      <c r="AH132" s="1158"/>
      <c r="AI132" s="1158"/>
      <c r="AJ132" s="1159"/>
      <c r="AK132" s="1160">
        <v>8.7736529230000002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520</v>
      </c>
      <c r="W133" s="1138"/>
      <c r="X133" s="1138"/>
      <c r="Y133" s="1138"/>
      <c r="Z133" s="1139"/>
      <c r="AA133" s="1140">
        <v>8.1</v>
      </c>
      <c r="AB133" s="1141"/>
      <c r="AC133" s="1141"/>
      <c r="AD133" s="1141"/>
      <c r="AE133" s="1142"/>
      <c r="AF133" s="1140">
        <v>8.1</v>
      </c>
      <c r="AG133" s="1141"/>
      <c r="AH133" s="1141"/>
      <c r="AI133" s="1141"/>
      <c r="AJ133" s="1142"/>
      <c r="AK133" s="1140">
        <v>8.4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0rp46mPpAGrLfNPm5Go7aF+hP+N8DAimDT5cf76NuIuqPYLr7ry8/YM7qVkERupOf4MYj8WxPY8yCU91e4VvA==" saltValue="IHw7SEDtwrdOL85hnxvb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9"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ksOvzczOB51R+WOCbTn56x/YSUebQR3H/axExgQ2gD4dLvVMYYigNngrrvHExuSa2lBP4J9SC41XMBbrvbMYg==" saltValue="yUEO9Wn2GmzU5pbodNu+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68FCCwuzZXWPdx57iqiG9McDLfX5UiEWebQXgbos07kouE8NWrr2l7jkcHzvOUHy3dEzCv0z3rdETSIJSWW0Q==" saltValue="4vhhjAuWo4w3Mhhb4Hvdi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529</v>
      </c>
      <c r="AL9" s="1178"/>
      <c r="AM9" s="1178"/>
      <c r="AN9" s="1179"/>
      <c r="AO9" s="314">
        <v>5344905</v>
      </c>
      <c r="AP9" s="314">
        <v>71908</v>
      </c>
      <c r="AQ9" s="315">
        <v>81198</v>
      </c>
      <c r="AR9" s="316">
        <v>-11.4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530</v>
      </c>
      <c r="AL10" s="1178"/>
      <c r="AM10" s="1178"/>
      <c r="AN10" s="1179"/>
      <c r="AO10" s="317">
        <v>1508777</v>
      </c>
      <c r="AP10" s="317">
        <v>20298</v>
      </c>
      <c r="AQ10" s="318">
        <v>5531</v>
      </c>
      <c r="AR10" s="319">
        <v>267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531</v>
      </c>
      <c r="AL11" s="1178"/>
      <c r="AM11" s="1178"/>
      <c r="AN11" s="1179"/>
      <c r="AO11" s="317">
        <v>216428</v>
      </c>
      <c r="AP11" s="317">
        <v>2912</v>
      </c>
      <c r="AQ11" s="318">
        <v>1383</v>
      </c>
      <c r="AR11" s="319">
        <v>110.6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532</v>
      </c>
      <c r="AL12" s="1178"/>
      <c r="AM12" s="1178"/>
      <c r="AN12" s="1179"/>
      <c r="AO12" s="317" t="s">
        <v>533</v>
      </c>
      <c r="AP12" s="317" t="s">
        <v>533</v>
      </c>
      <c r="AQ12" s="318">
        <v>8</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534</v>
      </c>
      <c r="AL13" s="1178"/>
      <c r="AM13" s="1178"/>
      <c r="AN13" s="1179"/>
      <c r="AO13" s="317">
        <v>234869</v>
      </c>
      <c r="AP13" s="317">
        <v>3160</v>
      </c>
      <c r="AQ13" s="318">
        <v>2870</v>
      </c>
      <c r="AR13" s="319">
        <v>10.1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535</v>
      </c>
      <c r="AL14" s="1178"/>
      <c r="AM14" s="1178"/>
      <c r="AN14" s="1179"/>
      <c r="AO14" s="317">
        <v>218758</v>
      </c>
      <c r="AP14" s="317">
        <v>2943</v>
      </c>
      <c r="AQ14" s="318">
        <v>1754</v>
      </c>
      <c r="AR14" s="319">
        <v>67.8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536</v>
      </c>
      <c r="AL15" s="1184"/>
      <c r="AM15" s="1184"/>
      <c r="AN15" s="1185"/>
      <c r="AO15" s="317">
        <v>-781978</v>
      </c>
      <c r="AP15" s="317">
        <v>-10520</v>
      </c>
      <c r="AQ15" s="318">
        <v>-6387</v>
      </c>
      <c r="AR15" s="319">
        <v>64.7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6741759</v>
      </c>
      <c r="AP16" s="317">
        <v>90700</v>
      </c>
      <c r="AQ16" s="318">
        <v>86357</v>
      </c>
      <c r="AR16" s="319">
        <v>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541</v>
      </c>
      <c r="AL21" s="1187"/>
      <c r="AM21" s="1187"/>
      <c r="AN21" s="1188"/>
      <c r="AO21" s="330">
        <v>6.85</v>
      </c>
      <c r="AP21" s="331">
        <v>8.1999999999999993</v>
      </c>
      <c r="AQ21" s="332">
        <v>-1.35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542</v>
      </c>
      <c r="AL22" s="1187"/>
      <c r="AM22" s="1187"/>
      <c r="AN22" s="1188"/>
      <c r="AO22" s="335">
        <v>100.5</v>
      </c>
      <c r="AP22" s="336">
        <v>98</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546</v>
      </c>
      <c r="AL32" s="1181"/>
      <c r="AM32" s="1181"/>
      <c r="AN32" s="1182"/>
      <c r="AO32" s="345">
        <v>3728453</v>
      </c>
      <c r="AP32" s="345">
        <v>50161</v>
      </c>
      <c r="AQ32" s="346">
        <v>54377</v>
      </c>
      <c r="AR32" s="347">
        <v>-7.8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547</v>
      </c>
      <c r="AL33" s="1181"/>
      <c r="AM33" s="1181"/>
      <c r="AN33" s="1182"/>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548</v>
      </c>
      <c r="AL34" s="1181"/>
      <c r="AM34" s="1181"/>
      <c r="AN34" s="1182"/>
      <c r="AO34" s="345" t="s">
        <v>533</v>
      </c>
      <c r="AP34" s="345" t="s">
        <v>533</v>
      </c>
      <c r="AQ34" s="346">
        <v>3</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549</v>
      </c>
      <c r="AL35" s="1181"/>
      <c r="AM35" s="1181"/>
      <c r="AN35" s="1182"/>
      <c r="AO35" s="345">
        <v>827521</v>
      </c>
      <c r="AP35" s="345">
        <v>11133</v>
      </c>
      <c r="AQ35" s="346">
        <v>13654</v>
      </c>
      <c r="AR35" s="347">
        <v>-18.5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550</v>
      </c>
      <c r="AL36" s="1181"/>
      <c r="AM36" s="1181"/>
      <c r="AN36" s="1182"/>
      <c r="AO36" s="345">
        <v>149495</v>
      </c>
      <c r="AP36" s="345">
        <v>2011</v>
      </c>
      <c r="AQ36" s="346">
        <v>1462</v>
      </c>
      <c r="AR36" s="347">
        <v>37.6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551</v>
      </c>
      <c r="AL37" s="1181"/>
      <c r="AM37" s="1181"/>
      <c r="AN37" s="1182"/>
      <c r="AO37" s="345">
        <v>37932</v>
      </c>
      <c r="AP37" s="345">
        <v>510</v>
      </c>
      <c r="AQ37" s="346">
        <v>670</v>
      </c>
      <c r="AR37" s="347">
        <v>-23.9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552</v>
      </c>
      <c r="AL38" s="1190"/>
      <c r="AM38" s="1190"/>
      <c r="AN38" s="1191"/>
      <c r="AO38" s="348" t="s">
        <v>533</v>
      </c>
      <c r="AP38" s="348" t="s">
        <v>533</v>
      </c>
      <c r="AQ38" s="349">
        <v>1</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553</v>
      </c>
      <c r="AL39" s="1190"/>
      <c r="AM39" s="1190"/>
      <c r="AN39" s="1191"/>
      <c r="AO39" s="345">
        <v>-156711</v>
      </c>
      <c r="AP39" s="345">
        <v>-2108</v>
      </c>
      <c r="AQ39" s="346">
        <v>-4140</v>
      </c>
      <c r="AR39" s="347">
        <v>-49.1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554</v>
      </c>
      <c r="AL40" s="1181"/>
      <c r="AM40" s="1181"/>
      <c r="AN40" s="1182"/>
      <c r="AO40" s="345">
        <v>-3072017</v>
      </c>
      <c r="AP40" s="345">
        <v>-41329</v>
      </c>
      <c r="AQ40" s="346">
        <v>-48517</v>
      </c>
      <c r="AR40" s="347">
        <v>-14.8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1514673</v>
      </c>
      <c r="AP41" s="345">
        <v>20378</v>
      </c>
      <c r="AQ41" s="346">
        <v>17509</v>
      </c>
      <c r="AR41" s="347">
        <v>16.399999999999999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524</v>
      </c>
      <c r="AN49" s="1197" t="s">
        <v>558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6401440</v>
      </c>
      <c r="AN51" s="367">
        <v>81049</v>
      </c>
      <c r="AO51" s="368">
        <v>-2.5</v>
      </c>
      <c r="AP51" s="369">
        <v>67319</v>
      </c>
      <c r="AQ51" s="370">
        <v>-27</v>
      </c>
      <c r="AR51" s="371">
        <v>24.5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4569364</v>
      </c>
      <c r="AN52" s="375">
        <v>57853</v>
      </c>
      <c r="AO52" s="376">
        <v>7.7</v>
      </c>
      <c r="AP52" s="377">
        <v>38101</v>
      </c>
      <c r="AQ52" s="378">
        <v>2.4</v>
      </c>
      <c r="AR52" s="379">
        <v>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5041601</v>
      </c>
      <c r="AN53" s="367">
        <v>64770</v>
      </c>
      <c r="AO53" s="368">
        <v>-20.100000000000001</v>
      </c>
      <c r="AP53" s="369">
        <v>70615</v>
      </c>
      <c r="AQ53" s="370">
        <v>4.9000000000000004</v>
      </c>
      <c r="AR53" s="371">
        <v>-25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1763757</v>
      </c>
      <c r="AN54" s="375">
        <v>22659</v>
      </c>
      <c r="AO54" s="376">
        <v>-60.8</v>
      </c>
      <c r="AP54" s="377">
        <v>37382</v>
      </c>
      <c r="AQ54" s="378">
        <v>-1.9</v>
      </c>
      <c r="AR54" s="379">
        <v>-58.9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7798797</v>
      </c>
      <c r="AN55" s="367">
        <v>101408</v>
      </c>
      <c r="AO55" s="368">
        <v>56.6</v>
      </c>
      <c r="AP55" s="369">
        <v>69185</v>
      </c>
      <c r="AQ55" s="370">
        <v>-2</v>
      </c>
      <c r="AR55" s="371">
        <v>58.6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1026054</v>
      </c>
      <c r="AN56" s="375">
        <v>13342</v>
      </c>
      <c r="AO56" s="376">
        <v>-41.1</v>
      </c>
      <c r="AP56" s="377">
        <v>38519</v>
      </c>
      <c r="AQ56" s="378">
        <v>3</v>
      </c>
      <c r="AR56" s="379">
        <v>-44.1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3134875</v>
      </c>
      <c r="AN57" s="367">
        <v>41501</v>
      </c>
      <c r="AO57" s="368">
        <v>-59.1</v>
      </c>
      <c r="AP57" s="369">
        <v>70166</v>
      </c>
      <c r="AQ57" s="370">
        <v>1.4</v>
      </c>
      <c r="AR57" s="371">
        <v>-60.5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947682</v>
      </c>
      <c r="AN58" s="375">
        <v>12546</v>
      </c>
      <c r="AO58" s="376">
        <v>-6</v>
      </c>
      <c r="AP58" s="377">
        <v>36115</v>
      </c>
      <c r="AQ58" s="378">
        <v>-6.2</v>
      </c>
      <c r="AR58" s="379">
        <v>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2665641</v>
      </c>
      <c r="AN59" s="367">
        <v>35862</v>
      </c>
      <c r="AO59" s="368">
        <v>-13.6</v>
      </c>
      <c r="AP59" s="369">
        <v>70329</v>
      </c>
      <c r="AQ59" s="370">
        <v>0.2</v>
      </c>
      <c r="AR59" s="371">
        <v>-13.8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1069625</v>
      </c>
      <c r="AN60" s="375">
        <v>14390</v>
      </c>
      <c r="AO60" s="376">
        <v>14.7</v>
      </c>
      <c r="AP60" s="377">
        <v>39403</v>
      </c>
      <c r="AQ60" s="378">
        <v>9.1</v>
      </c>
      <c r="AR60" s="379">
        <v>5.6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5008471</v>
      </c>
      <c r="AN61" s="382">
        <v>64918</v>
      </c>
      <c r="AO61" s="383">
        <v>-7.7</v>
      </c>
      <c r="AP61" s="384">
        <v>69523</v>
      </c>
      <c r="AQ61" s="385">
        <v>-4.5</v>
      </c>
      <c r="AR61" s="371">
        <v>-3.2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1875296</v>
      </c>
      <c r="AN62" s="375">
        <v>24158</v>
      </c>
      <c r="AO62" s="376">
        <v>-17.100000000000001</v>
      </c>
      <c r="AP62" s="377">
        <v>37904</v>
      </c>
      <c r="AQ62" s="378">
        <v>1.3</v>
      </c>
      <c r="AR62" s="379">
        <v>-18.399999999999999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Trwy2gOJmo49BRM7VPEeVG7/rkbpLFZvhmCHLW0VgZC2V9Ep3xLM1y7vZmyVYAC4n0emT0iN8mQXAJeAN7d6g==" saltValue="5NuJFqJsM/pMiBOARaT9W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9S9xVoqup9p/EdmNZ2prNtBeTuxLYloZEXaVesoqGVNhsSTCb7gTyJ0FtXQAzJFSBXsz/R71UGpALvnPo2CpVg==" saltValue="wPeR9be2AUkL0ABqrsO2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ro3MQkhP0cnVR7UC0eKeDwCeHmobF5TF23o2tBV48fG+iASqjF71AOq2rVAOE/9/lIgIBHnk/OkiBzSdvcehFA==" saltValue="wOMfkVZMkPEHuD6uOU0a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0" t="s">
        <v>3</v>
      </c>
      <c r="D47" s="1200"/>
      <c r="E47" s="1201"/>
      <c r="F47" s="11">
        <v>46.94</v>
      </c>
      <c r="G47" s="12">
        <v>34.83</v>
      </c>
      <c r="H47" s="12">
        <v>33.28</v>
      </c>
      <c r="I47" s="12">
        <v>31.18</v>
      </c>
      <c r="J47" s="13">
        <v>30.33</v>
      </c>
    </row>
    <row r="48" spans="2:10" ht="57.75" customHeight="1" x14ac:dyDescent="0.15">
      <c r="B48" s="14"/>
      <c r="C48" s="1202" t="s">
        <v>4</v>
      </c>
      <c r="D48" s="1202"/>
      <c r="E48" s="1203"/>
      <c r="F48" s="15">
        <v>10.75</v>
      </c>
      <c r="G48" s="16">
        <v>8.25</v>
      </c>
      <c r="H48" s="16">
        <v>12.02</v>
      </c>
      <c r="I48" s="16">
        <v>9.58</v>
      </c>
      <c r="J48" s="17">
        <v>13.86</v>
      </c>
    </row>
    <row r="49" spans="2:10" ht="57.75" customHeight="1" thickBot="1" x14ac:dyDescent="0.2">
      <c r="B49" s="18"/>
      <c r="C49" s="1204" t="s">
        <v>5</v>
      </c>
      <c r="D49" s="1204"/>
      <c r="E49" s="1205"/>
      <c r="F49" s="19">
        <v>1.71</v>
      </c>
      <c r="G49" s="20" t="s">
        <v>579</v>
      </c>
      <c r="H49" s="20" t="s">
        <v>580</v>
      </c>
      <c r="I49" s="20" t="s">
        <v>581</v>
      </c>
      <c r="J49" s="21" t="s">
        <v>580</v>
      </c>
    </row>
    <row r="50" spans="2:10" ht="13.5" customHeight="1" x14ac:dyDescent="0.15"/>
  </sheetData>
  <sheetProtection algorithmName="SHA-512" hashValue="rZ0oCzV7YfQwsFUaDVI+CBqme1WjJfTCSy/mnzuQZ8Mp3L2f1WSw0lJtUjZxJPn7GbiYR/DCT7i+F5LWvuN7JQ==" saltValue="pjuqJa9YcdbtR5zFeVQV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2022-03-22T06:34:27Z</cp:lastPrinted>
  <dcterms:created xsi:type="dcterms:W3CDTF">2022-02-02T04:25:24Z</dcterms:created>
  <dcterms:modified xsi:type="dcterms:W3CDTF">2022-09-29T05:32:54Z</dcterms:modified>
  <cp:category/>
</cp:coreProperties>
</file>