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13E2213B-B184-4127-9A78-CFCEAF4AD5C1}"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c r="DG40" i="10"/>
  <c r="CQ40" i="10"/>
  <c r="CO40" i="10"/>
  <c r="BY40" i="10"/>
  <c r="BE40" i="10"/>
  <c r="AM40" i="10"/>
  <c r="U40" i="10"/>
  <c r="E40" i="10"/>
  <c r="C40" i="10" s="1"/>
  <c r="DG39" i="10"/>
  <c r="CQ39" i="10"/>
  <c r="CO39" i="10"/>
  <c r="BY39" i="10"/>
  <c r="BE39" i="10"/>
  <c r="AM39" i="10"/>
  <c r="U39" i="10"/>
  <c r="E39" i="10"/>
  <c r="C39" i="10" s="1"/>
  <c r="DG38" i="10"/>
  <c r="CQ38" i="10"/>
  <c r="CO38" i="10" s="1"/>
  <c r="BY38" i="10"/>
  <c r="BE38" i="10"/>
  <c r="AO38" i="10"/>
  <c r="U38" i="10"/>
  <c r="E38" i="10"/>
  <c r="C38" i="10" s="1"/>
  <c r="DG37" i="10"/>
  <c r="CQ37" i="10"/>
  <c r="CO37" i="10" s="1"/>
  <c r="BY37" i="10"/>
  <c r="BE37" i="10"/>
  <c r="AO37" i="10"/>
  <c r="U37" i="10"/>
  <c r="E37" i="10"/>
  <c r="C37" i="10" s="1"/>
  <c r="DG36" i="10"/>
  <c r="CQ36" i="10"/>
  <c r="CO36" i="10"/>
  <c r="BY36" i="10"/>
  <c r="BE36" i="10"/>
  <c r="AO36" i="10"/>
  <c r="W36" i="10"/>
  <c r="E36" i="10"/>
  <c r="C36" i="10" s="1"/>
  <c r="DG35" i="10"/>
  <c r="CQ35" i="10"/>
  <c r="BY35" i="10"/>
  <c r="BG35" i="10"/>
  <c r="AO35" i="10"/>
  <c r="W35" i="10"/>
  <c r="E35" i="10"/>
  <c r="C35" i="10"/>
  <c r="DG34" i="10"/>
  <c r="CQ34" i="10"/>
  <c r="BY34" i="10"/>
  <c r="BG34" i="10"/>
  <c r="AO34" i="10"/>
  <c r="W34" i="10"/>
  <c r="U34" i="10" s="1"/>
  <c r="U35" i="10" s="1"/>
  <c r="E34" i="10"/>
  <c r="C34" i="10"/>
  <c r="U36" i="10" l="1"/>
  <c r="BE34" i="10" s="1"/>
  <c r="BE35" i="10" s="1"/>
  <c r="AM34" i="10"/>
  <c r="AM35" i="10" s="1"/>
  <c r="AM36" i="10" s="1"/>
  <c r="AM37" i="10" s="1"/>
  <c r="AM38" i="10" s="1"/>
  <c r="BW34" i="10" l="1"/>
  <c r="BW35" i="10" s="1"/>
  <c r="BW36" i="10" s="1"/>
  <c r="BW37" i="10" s="1"/>
  <c r="BW38" i="10" s="1"/>
  <c r="BW39" i="10" s="1"/>
  <c r="BW40" i="10" s="1"/>
  <c r="CO34" i="10" l="1"/>
  <c r="CO35" i="10" s="1"/>
</calcChain>
</file>

<file path=xl/sharedStrings.xml><?xml version="1.0" encoding="utf-8"?>
<sst xmlns="http://schemas.openxmlformats.org/spreadsheetml/2006/main" count="1114" uniqueCount="563">
  <si>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</si>
  <si>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</si>
  <si>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</si>
  <si>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</si>
  <si>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</si>
  <si>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（参考）</t>
    <rPh sb="1" eb="3">
      <t>サンコウ</t>
    </rPh>
    <phoneticPr fontId="5"/>
  </si>
  <si>
    <t>第2次</t>
    <rPh sb="0" eb="1">
      <t>ダイ</t>
    </rPh>
    <rPh sb="2" eb="3">
      <t>ジ</t>
    </rPh>
    <phoneticPr fontId="5"/>
  </si>
  <si>
    <t>(Ｂ)</t>
  </si>
  <si>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</si>
  <si>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</si>
  <si>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</si>
  <si>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</si>
  <si>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</si>
  <si>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</si>
  <si>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</si>
  <si>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</si>
  <si>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</si>
  <si>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</si>
  <si>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</si>
  <si>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</si>
  <si>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</si>
  <si>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</si>
  <si>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</si>
  <si>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</si>
  <si>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</si>
  <si>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</si>
  <si>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</si>
  <si>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</si>
  <si>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</si>
  <si>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</si>
  <si>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</si>
  <si>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</si>
  <si>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</si>
  <si>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</si>
  <si>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</si>
  <si>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</si>
  <si>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</si>
  <si>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</si>
  <si>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</si>
  <si>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</si>
  <si>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</si>
  <si>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</si>
  <si>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</si>
  <si>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</si>
  <si>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</si>
  <si>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香取市公共下水道事業会計</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</si>
  <si>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</si>
  <si>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</si>
  <si>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</si>
  <si>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</si>
  <si>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</si>
  <si>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</si>
  <si>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</si>
  <si>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</si>
  <si>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</si>
  <si>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</si>
  <si>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</si>
  <si>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</si>
  <si>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</si>
  <si>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</si>
  <si>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</si>
  <si>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</si>
  <si>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</si>
  <si>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</si>
  <si>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</si>
  <si>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</si>
  <si>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</si>
  <si>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</si>
  <si>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</si>
  <si>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</si>
  <si>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</si>
  <si>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</si>
  <si>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</si>
  <si>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</si>
  <si>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</si>
  <si>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</si>
  <si>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</si>
  <si>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</si>
  <si>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</si>
  <si>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</si>
  <si>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</si>
  <si>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</si>
  <si>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</si>
  <si>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</si>
  <si>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</si>
  <si>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</si>
  <si>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</si>
  <si>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</si>
  <si>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</si>
  <si>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</si>
  <si>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</si>
  <si>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</si>
  <si>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成田香取エネルギー</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</si>
  <si>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</si>
  <si>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</si>
  <si>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</si>
  <si>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</si>
  <si>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</si>
  <si>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</si>
  <si>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</si>
  <si>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</si>
  <si>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</si>
  <si>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</si>
  <si>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</si>
  <si>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</si>
  <si>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</si>
  <si>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</si>
  <si>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</si>
  <si>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</si>
  <si>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</si>
  <si>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</si>
  <si>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</si>
  <si>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</si>
  <si>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</si>
  <si>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</si>
  <si>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</si>
  <si>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</si>
  <si>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</si>
  <si>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</si>
  <si>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</si>
  <si>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</si>
  <si>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</si>
  <si>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</si>
  <si>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</si>
  <si>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</si>
  <si>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</si>
  <si>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</si>
  <si>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</si>
  <si>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</si>
  <si>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香取市水道事業会計</t>
  </si>
  <si>
    <t>充当可能財源等</t>
    <rPh sb="0" eb="2">
      <t>ジュウトウ</t>
    </rPh>
    <rPh sb="2" eb="4">
      <t>カノウ</t>
    </rPh>
    <rPh sb="4" eb="6">
      <t>ザイゲン</t>
    </rPh>
    <rPh sb="6" eb="7">
      <t>トウ</t>
    </rPh>
    <phoneticPr fontId="5"/>
  </si>
  <si>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</si>
  <si>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</si>
  <si>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</si>
  <si>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</si>
  <si>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</si>
  <si>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</si>
  <si>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</si>
  <si>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</si>
  <si>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</si>
  <si>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</si>
  <si>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</si>
  <si>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</si>
  <si>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千葉県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</si>
  <si>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</si>
  <si>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</si>
  <si>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Ⅱ－１</t>
  </si>
  <si>
    <t>法人事業税交付金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</si>
  <si>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</si>
  <si>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</si>
  <si>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</si>
  <si>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</si>
  <si>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</si>
  <si>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</si>
  <si>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</si>
  <si>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</si>
  <si>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</si>
  <si>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</si>
  <si>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</si>
  <si>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</si>
  <si>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</si>
  <si>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</si>
  <si>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</si>
  <si>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</si>
  <si>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</si>
  <si>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</si>
  <si>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香取市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</si>
  <si>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</si>
  <si>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</si>
  <si>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</si>
  <si>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</si>
  <si>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</si>
  <si>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</si>
  <si>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</si>
  <si>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</si>
  <si>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</si>
  <si>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</si>
  <si>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</si>
  <si>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</si>
  <si>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</si>
  <si>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</si>
  <si>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</si>
  <si>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</si>
  <si>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</si>
  <si>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</si>
  <si>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</si>
  <si>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</si>
  <si>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</si>
  <si>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</si>
  <si>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</si>
  <si>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</si>
  <si>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</si>
  <si>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</si>
  <si>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</si>
  <si>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-6.6</t>
  </si>
  <si>
    <t>山振</t>
    <rPh sb="0" eb="1">
      <t>ヤマ</t>
    </rPh>
    <rPh sb="1" eb="2">
      <t>フ</t>
    </rPh>
    <phoneticPr fontId="5"/>
  </si>
  <si>
    <t>香取市病院事業会計</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</si>
  <si>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</si>
  <si>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</si>
  <si>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</si>
  <si>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</si>
  <si>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</si>
  <si>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</si>
  <si>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</si>
  <si>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</si>
  <si>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</si>
  <si>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</si>
  <si>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</si>
  <si>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</si>
  <si>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</si>
  <si>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</si>
  <si>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</si>
  <si>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</si>
  <si>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</si>
  <si>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</si>
  <si>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</si>
  <si>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</si>
  <si>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</si>
  <si>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</si>
  <si>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</si>
  <si>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</si>
  <si>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</si>
  <si>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</si>
  <si>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</si>
  <si>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</si>
  <si>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</si>
  <si>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</si>
  <si>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</si>
  <si>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</si>
  <si>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-1.6</t>
  </si>
  <si>
    <t>標準税収入額等</t>
  </si>
  <si>
    <t xml:space="preserve"> H29</t>
  </si>
  <si>
    <t>面積 (k㎡)</t>
    <rPh sb="0" eb="2">
      <t>メンセキ</t>
    </rPh>
    <phoneticPr fontId="5"/>
  </si>
  <si>
    <t>香取市農業集落排水事業会計</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</si>
  <si>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</si>
  <si>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</si>
  <si>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</si>
  <si>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</si>
  <si>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</si>
  <si>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</si>
  <si>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</si>
  <si>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</si>
  <si>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</si>
  <si>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</si>
  <si>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</si>
  <si>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</si>
  <si>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</si>
  <si>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</si>
  <si>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</si>
  <si>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</si>
  <si>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</si>
  <si>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</si>
  <si>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</si>
  <si>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</si>
  <si>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</si>
  <si>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</si>
  <si>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</si>
  <si>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</si>
  <si>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</si>
  <si>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</si>
  <si>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</si>
  <si>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</si>
  <si>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</si>
  <si>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</si>
  <si>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</si>
  <si>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</si>
  <si>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</si>
  <si>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</si>
  <si>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</si>
  <si>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</si>
  <si>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</si>
  <si>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</si>
  <si>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</si>
  <si>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</si>
  <si>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</si>
  <si>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</si>
  <si>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</si>
  <si>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</si>
  <si>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</si>
  <si>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</si>
  <si>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</si>
  <si>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</si>
  <si>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千葉県香取市</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</si>
  <si>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</si>
  <si>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</si>
  <si>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</si>
  <si>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</si>
  <si>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</si>
  <si>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</si>
  <si>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</si>
  <si>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</si>
  <si>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</si>
  <si>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</si>
  <si>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</si>
  <si>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</si>
  <si>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</si>
  <si>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</si>
  <si>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</si>
  <si>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</si>
  <si>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</si>
  <si>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</si>
  <si>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</si>
  <si>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</si>
  <si>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</si>
  <si>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</si>
  <si>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</si>
  <si>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</si>
  <si>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</si>
  <si>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</si>
  <si>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</si>
  <si>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</si>
  <si>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</si>
  <si>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</si>
  <si>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</si>
  <si>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</si>
  <si>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</si>
  <si>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</si>
  <si>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</si>
  <si>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</si>
  <si>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</si>
  <si>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</si>
  <si>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</si>
  <si>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</si>
  <si>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</si>
  <si>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</si>
  <si>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</si>
  <si>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</si>
  <si>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</si>
  <si>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</si>
  <si>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</si>
  <si>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</si>
  <si>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</si>
  <si>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</si>
  <si>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</si>
  <si>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</si>
  <si>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</si>
  <si>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</si>
  <si>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</si>
  <si>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</si>
  <si>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</si>
  <si>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</si>
  <si>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</si>
  <si>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</si>
  <si>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</si>
  <si>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</si>
  <si>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</si>
  <si>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</si>
  <si>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</si>
  <si>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</si>
  <si>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</si>
  <si>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</si>
  <si>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</si>
  <si>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</si>
  <si>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</si>
  <si>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</si>
  <si>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</si>
  <si>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</si>
  <si>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</si>
  <si>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</si>
  <si>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</si>
  <si>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</si>
  <si>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</si>
  <si>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</si>
  <si>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</si>
  <si>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</si>
  <si>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</si>
  <si>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</si>
  <si>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</si>
  <si>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</si>
  <si>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</si>
  <si>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</si>
  <si>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</si>
  <si>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</si>
  <si>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</si>
  <si>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</si>
  <si>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</si>
  <si>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</si>
  <si>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</si>
  <si>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</si>
  <si>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</si>
  <si>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</si>
  <si>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</si>
  <si>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</si>
  <si>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</si>
  <si>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公共施設整備基金</t>
  </si>
  <si>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</si>
  <si>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</si>
  <si>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</si>
  <si>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</si>
  <si>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</si>
  <si>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</si>
  <si>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</si>
  <si>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</si>
  <si>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</si>
  <si>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</si>
  <si>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</si>
  <si>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</si>
  <si>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</si>
  <si>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</si>
  <si>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</si>
  <si>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</si>
  <si>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</si>
  <si>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</si>
  <si>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</si>
  <si>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</si>
  <si>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</si>
  <si>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</si>
  <si>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</si>
  <si>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</si>
  <si>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</si>
  <si>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</si>
  <si>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</si>
  <si>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</si>
  <si>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</si>
  <si>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</si>
  <si>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</si>
  <si>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5"/>
  </si>
  <si>
    <t>　積立金</t>
  </si>
  <si>
    <t>地方債</t>
  </si>
  <si>
    <t>観光施設</t>
  </si>
  <si>
    <t>公債費負担の状況</t>
    <rPh sb="0" eb="3">
      <t>コウサイヒ</t>
    </rPh>
    <rPh sb="3" eb="5">
      <t>フタン</t>
    </rPh>
    <rPh sb="6" eb="8">
      <t>ジョウキョウ</t>
    </rPh>
    <phoneticPr fontId="5"/>
  </si>
  <si>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</si>
  <si>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</si>
  <si>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</si>
  <si>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</si>
  <si>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</si>
  <si>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</si>
  <si>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</si>
  <si>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</si>
  <si>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</si>
  <si>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</si>
  <si>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</si>
  <si>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</si>
  <si>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</si>
  <si>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</si>
  <si>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</si>
  <si>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</si>
  <si>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香取市土地取得事業特別会計</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</si>
  <si>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</si>
  <si>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</si>
  <si>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</si>
  <si>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</si>
  <si>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</si>
  <si>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</si>
  <si>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</si>
  <si>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</si>
  <si>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</si>
  <si>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</si>
  <si>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</si>
  <si>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</si>
  <si>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</si>
  <si>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</si>
  <si>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</si>
  <si>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</si>
  <si>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</si>
  <si>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</si>
  <si>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</si>
  <si>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5"/>
  </si>
  <si>
    <t>資金不足
比率</t>
    <rPh sb="0" eb="2">
      <t>シキン</t>
    </rPh>
    <rPh sb="2" eb="4">
      <t>フソク</t>
    </rPh>
    <rPh sb="5" eb="7">
      <t>ヒリツ</t>
    </rPh>
    <phoneticPr fontId="5"/>
  </si>
  <si>
    <t>香取市国民健康保険事業特別会計</t>
  </si>
  <si>
    <t>香取市介護保険事業特別会計</t>
  </si>
  <si>
    <t>香取市後期高齢者医療事業特別会計</t>
  </si>
  <si>
    <t>法適用企業</t>
  </si>
  <si>
    <t>香取市簡易水道事業会計</t>
  </si>
  <si>
    <t>将来負担比率（(Ｅ)－(Ｆ)）／（(Ｃ)－(Ｄ)）×１００</t>
    <rPh sb="0" eb="2">
      <t>ショウライ</t>
    </rPh>
    <rPh sb="2" eb="4">
      <t>フタン</t>
    </rPh>
    <rPh sb="4" eb="6">
      <t>ヒリツ</t>
    </rPh>
    <phoneticPr fontId="5"/>
  </si>
  <si>
    <t>香取市観光事業特別会計</t>
  </si>
  <si>
    <t>香取市太陽光発電事業特別会計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</si>
  <si>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</si>
  <si>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</si>
  <si>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</si>
  <si>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</si>
  <si>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</si>
  <si>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</si>
  <si>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</si>
  <si>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</si>
  <si>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</si>
  <si>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</si>
  <si>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</si>
  <si>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</si>
  <si>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</si>
  <si>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</si>
  <si>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</si>
  <si>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</si>
  <si>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</si>
  <si>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</si>
  <si>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</si>
  <si>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</si>
  <si>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</si>
  <si>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</si>
  <si>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</si>
  <si>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</si>
  <si>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</si>
  <si>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</si>
  <si>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</si>
  <si>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</si>
  <si>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</si>
  <si>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</si>
  <si>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</si>
  <si>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</si>
  <si>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</si>
  <si>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</si>
  <si>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</si>
  <si>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</si>
  <si>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</si>
  <si>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</si>
  <si>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</si>
  <si>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</si>
  <si>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</si>
  <si>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</si>
  <si>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</si>
  <si>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</si>
  <si>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</si>
  <si>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</si>
  <si>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</si>
  <si>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</si>
  <si>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ふるさと香取応援基金</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</si>
  <si>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</si>
  <si>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</si>
  <si>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</si>
  <si>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</si>
  <si>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</si>
  <si>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</si>
  <si>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</si>
  <si>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</si>
  <si>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</si>
  <si>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</si>
  <si>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</si>
  <si>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</si>
  <si>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</si>
  <si>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</si>
  <si>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</si>
  <si>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</si>
  <si>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</si>
  <si>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</si>
  <si>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10.49</t>
  </si>
  <si>
    <t>▲ 1.57</t>
  </si>
  <si>
    <t>▲ 12.47</t>
  </si>
  <si>
    <t>その他会計（赤字）</t>
  </si>
  <si>
    <t>（百万円）</t>
  </si>
  <si>
    <t>H28末</t>
  </si>
  <si>
    <t>H29末</t>
  </si>
  <si>
    <t>H30末</t>
  </si>
  <si>
    <t>R01末</t>
  </si>
  <si>
    <t>R02末</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</si>
  <si>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</si>
  <si>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5"/>
  </si>
  <si>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5"/>
  </si>
  <si>
    <t>紅小町の郷</t>
  </si>
  <si>
    <t>生活環境向上施策推進基金</t>
  </si>
  <si>
    <t>液状化対策基金</t>
  </si>
  <si>
    <t>-</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</si>
  <si>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</si>
  <si>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</si>
  <si>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</si>
  <si>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任意繰上償還等により地方債残高が減少したことや公営企業繰入見込額が減少したことなどにより大きく改善し、類似団体平均を下回った。有形固定資産減価償却率は、施設の老朽化が進んでいる状況にあることから、施設の集約化や老朽化対策等を講じており、類似団体内平均値を下回っている。
　今後も、将来負担比率の上昇を抑制しながら、公共施設等総合管理計画や個別施設計画に基づき、早期に公共施設総量の削減に努める必要がある。</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</si>
  <si>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</si>
  <si>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</si>
  <si>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</si>
  <si>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</si>
  <si>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</si>
  <si>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</si>
  <si>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標準税収入額等の増加など下降の要因もあるものの、地方債の元利償還金の増加など上昇の要因が上回ったため、前年度から0.1ポイント上昇した。また、将来負担比率は、地方債の任意繰上償還（1,046,800千円）の実施に伴う地方債残高の減少等により、前年度から18.4ポイント減少した。旧合併特例事業債を活用した大型建設事業を多く実施しており、今後は既発債に係る償還額が増えていくため比率の上昇が見込まれる。
　実質公債費比率、将来負担比率ともに今後は上昇する要因が多いことから、各種事業について優先度を勘案するとともに、地方債発行額の抑制や平準化、決算上剰余金を活用した繰上償還の検討を行うなど、これまで以上に公債費の適正化に取り組んでいく必要がある。</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</si>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</sst>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2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lignment vertical="center"/>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2" fillId="0" borderId="0" xfId="4" applyFont="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8"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Border="1" applyAlignment="1">
      <alignment horizontal="center" vertical="center" wrapText="1"/>
    </xf>
    <xf numFmtId="0" fontId="29" fillId="0" borderId="12" xfId="6" applyFont="1" applyBorder="1" applyAlignment="1">
      <alignment horizontal="center" vertical="center" wrapText="1"/>
    </xf>
    <xf numFmtId="0" fontId="29" fillId="0" borderId="2" xfId="6" applyFont="1" applyBorder="1" applyAlignment="1">
      <alignment horizontal="center" vertical="center"/>
    </xf>
    <xf numFmtId="0" fontId="29" fillId="0" borderId="5" xfId="6" applyFont="1" applyBorder="1" applyAlignment="1">
      <alignment horizontal="center" vertical="center"/>
    </xf>
    <xf numFmtId="0" fontId="29" fillId="0" borderId="6" xfId="6" applyFont="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Border="1" applyAlignment="1">
      <alignment horizontal="right" vertical="center" shrinkToFit="1"/>
    </xf>
    <xf numFmtId="183" fontId="29" fillId="0" borderId="27" xfId="5" applyNumberFormat="1" applyFont="1" applyBorder="1" applyAlignment="1">
      <alignment horizontal="right" vertical="center" shrinkToFit="1"/>
    </xf>
    <xf numFmtId="183" fontId="29" fillId="0" borderId="74" xfId="5" applyNumberFormat="1" applyFont="1" applyBorder="1" applyAlignment="1">
      <alignment horizontal="right" vertical="center" shrinkToFit="1"/>
    </xf>
    <xf numFmtId="183" fontId="29" fillId="0" borderId="74" xfId="5" applyNumberFormat="1" applyFont="1" applyBorder="1" applyAlignment="1" applyProtection="1">
      <alignment horizontal="right" vertical="center" shrinkToFit="1"/>
      <protection locked="0"/>
    </xf>
    <xf numFmtId="183" fontId="29" fillId="0" borderId="182" xfId="5" applyNumberFormat="1" applyFont="1" applyBorder="1" applyAlignment="1" applyProtection="1">
      <alignment horizontal="right" vertical="center" shrinkToFit="1"/>
      <protection locked="0"/>
    </xf>
    <xf numFmtId="183" fontId="29" fillId="0" borderId="29" xfId="5" applyNumberFormat="1" applyFont="1" applyBorder="1" applyAlignment="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Border="1" applyAlignment="1">
      <alignment horizontal="right" vertical="center" shrinkToFit="1"/>
    </xf>
    <xf numFmtId="183" fontId="29" fillId="0" borderId="48" xfId="5" applyNumberFormat="1" applyFont="1" applyBorder="1" applyAlignment="1">
      <alignment horizontal="right" vertical="center" shrinkToFit="1"/>
    </xf>
    <xf numFmtId="183" fontId="29" fillId="0" borderId="187" xfId="5" applyNumberFormat="1" applyFont="1" applyBorder="1" applyAlignment="1">
      <alignment horizontal="right" vertical="center" shrinkToFit="1"/>
    </xf>
    <xf numFmtId="183" fontId="29" fillId="0" borderId="187" xfId="5" applyNumberFormat="1" applyFont="1" applyBorder="1" applyAlignment="1" applyProtection="1">
      <alignment horizontal="right" vertical="center" shrinkToFit="1"/>
      <protection locked="0"/>
    </xf>
    <xf numFmtId="183" fontId="29" fillId="0" borderId="62" xfId="5" applyNumberFormat="1" applyFont="1" applyBorder="1" applyAlignment="1" applyProtection="1">
      <alignment horizontal="right" vertical="center" shrinkToFit="1"/>
      <protection locked="0"/>
    </xf>
    <xf numFmtId="183" fontId="29"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0" fillId="0" borderId="0" xfId="4" applyFont="1">
      <alignment vertical="center"/>
    </xf>
    <xf numFmtId="0" fontId="2" fillId="0" borderId="42" xfId="4" applyFont="1" applyBorder="1">
      <alignment vertical="center"/>
    </xf>
    <xf numFmtId="0" fontId="2" fillId="0" borderId="0" xfId="4" applyFont="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0" xfId="4" applyNumberFormat="1" applyFont="1" applyAlignment="1">
      <alignment horizontal="right" vertical="center" shrinkToFit="1"/>
    </xf>
    <xf numFmtId="178" fontId="2" fillId="0" borderId="66" xfId="4" applyNumberFormat="1" applyFont="1" applyBorder="1" applyAlignment="1">
      <alignment horizontal="right" vertical="center" shrinkToFit="1"/>
    </xf>
    <xf numFmtId="180" fontId="2" fillId="0" borderId="0" xfId="4" applyNumberFormat="1" applyFont="1" applyAlignment="1">
      <alignment horizontal="right" vertical="center" shrinkToFit="1"/>
    </xf>
    <xf numFmtId="180" fontId="2" fillId="0" borderId="66"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0" xfId="4" applyFont="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Border="1" applyAlignment="1">
      <alignment horizontal="left" vertical="center"/>
    </xf>
    <xf numFmtId="0" fontId="29" fillId="0" borderId="64" xfId="6" applyFont="1" applyBorder="1" applyAlignment="1">
      <alignment horizontal="left" vertical="center"/>
    </xf>
    <xf numFmtId="0" fontId="29" fillId="0" borderId="19" xfId="6" applyFont="1" applyBorder="1" applyAlignment="1">
      <alignment horizontal="left" vertical="center" wrapText="1"/>
    </xf>
    <xf numFmtId="0" fontId="29" fillId="0" borderId="53" xfId="6" applyFont="1" applyBorder="1" applyAlignment="1">
      <alignment horizontal="left" vertical="center" wrapText="1"/>
    </xf>
    <xf numFmtId="0" fontId="29" fillId="0" borderId="23" xfId="6" applyFont="1" applyBorder="1" applyAlignment="1">
      <alignment horizontal="left" vertical="center"/>
    </xf>
    <xf numFmtId="0" fontId="29" fillId="0" borderId="54" xfId="6" applyFont="1" applyBorder="1" applyAlignment="1">
      <alignment horizontal="left" vertical="center"/>
    </xf>
    <xf numFmtId="0" fontId="29" fillId="0" borderId="35" xfId="6" applyFont="1" applyBorder="1" applyAlignment="1">
      <alignment horizontal="left" vertical="center"/>
    </xf>
    <xf numFmtId="0" fontId="29" fillId="0" borderId="51" xfId="6" applyFont="1" applyBorder="1" applyAlignment="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1" fillId="3" borderId="0" xfId="1" applyFill="1" applyAlignment="1">
      <alignment vertical="center"/>
    </xf>
    <xf numFmtId="0" fontId="3" fillId="0" borderId="30" xfId="19" applyFont="1" applyBorder="1">
      <alignment vertical="center"/>
    </xf>
    <xf numFmtId="189" fontId="3" fillId="0" borderId="23" xfId="19" applyNumberFormat="1" applyFont="1" applyBorder="1">
      <alignment vertical="center"/>
    </xf>
    <xf numFmtId="0" fontId="3" fillId="0" borderId="35"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7" fontId="3" fillId="3" borderId="0" xfId="18" applyNumberFormat="1" applyFont="1" applyFill="1" applyAlignment="1">
      <alignment horizontal="center" vertical="center" wrapText="1"/>
    </xf>
    <xf numFmtId="187" fontId="3" fillId="0" borderId="0" xfId="18" applyNumberFormat="1" applyFont="1" applyAlignment="1">
      <alignment horizontal="center" vertical="center" wrapText="1"/>
    </xf>
    <xf numFmtId="184" fontId="3" fillId="3" borderId="0" xfId="18" applyNumberFormat="1" applyFont="1" applyFill="1" applyAlignment="1">
      <alignment horizontal="center" vertical="center"/>
    </xf>
    <xf numFmtId="187" fontId="3" fillId="3" borderId="74" xfId="18" applyNumberFormat="1" applyFont="1" applyFill="1" applyBorder="1" applyAlignment="1">
      <alignment horizontal="center" vertical="center" wrapText="1"/>
    </xf>
    <xf numFmtId="184" fontId="3" fillId="3" borderId="74" xfId="18" applyNumberFormat="1" applyFont="1" applyFill="1" applyBorder="1" applyAlignment="1">
      <alignment horizontal="center" vertical="center"/>
    </xf>
    <xf numFmtId="178" fontId="3" fillId="0" borderId="42" xfId="19" applyNumberFormat="1" applyFont="1" applyBorder="1">
      <alignment vertical="center"/>
    </xf>
    <xf numFmtId="178" fontId="1" fillId="0" borderId="0" xfId="19" applyNumberFormat="1" applyAlignment="1">
      <alignment horizontal="center"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184" fontId="3" fillId="3" borderId="0" xfId="18" applyNumberFormat="1" applyFont="1" applyFill="1" applyAlignment="1">
      <alignment horizontal="center" vertical="center" wrapText="1"/>
    </xf>
    <xf numFmtId="184" fontId="3" fillId="0" borderId="0" xfId="19" applyNumberFormat="1" applyFont="1" applyAlignment="1">
      <alignment horizontal="center" vertical="center"/>
    </xf>
    <xf numFmtId="0" fontId="46" fillId="0" borderId="0" xfId="20"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AAF57E0F-42EB-491D-A134-24EACAE55F59}"/>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C6C1-450F-9A38-185748E066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64770</c:v>
                </c:pt>
                <c:pt idx="1">
                  <c:v>101408</c:v>
                </c:pt>
                <c:pt idx="2">
                  <c:v>41501</c:v>
                </c:pt>
                <c:pt idx="3">
                  <c:v>35862</c:v>
                </c:pt>
                <c:pt idx="4">
                  <c:v>65265</c:v>
                </c:pt>
              </c:numCache>
            </c:numRef>
          </c:val>
          <c:smooth val="0"/>
          <c:extLst>
            <c:ext xmlns:c16="http://schemas.microsoft.com/office/drawing/2014/chart" uri="{C3380CC4-5D6E-409C-BE32-E72D297353CC}">
              <c16:uniqueId val="{00000001-C6C1-450F-9A38-185748E066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8.25</c:v>
                </c:pt>
                <c:pt idx="1">
                  <c:v>12.02</c:v>
                </c:pt>
                <c:pt idx="2">
                  <c:v>9.58</c:v>
                </c:pt>
                <c:pt idx="3">
                  <c:v>13.86</c:v>
                </c:pt>
                <c:pt idx="4">
                  <c:v>13.32</c:v>
                </c:pt>
              </c:numCache>
            </c:numRef>
          </c:val>
          <c:extLst>
            <c:ext xmlns:c16="http://schemas.microsoft.com/office/drawing/2014/chart" uri="{C3380CC4-5D6E-409C-BE32-E72D297353CC}">
              <c16:uniqueId val="{00000000-5F1B-4714-8C5C-31203F2F29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34.83</c:v>
                </c:pt>
                <c:pt idx="1">
                  <c:v>33.28</c:v>
                </c:pt>
                <c:pt idx="2">
                  <c:v>31.18</c:v>
                </c:pt>
                <c:pt idx="3">
                  <c:v>30.33</c:v>
                </c:pt>
                <c:pt idx="4">
                  <c:v>32.06</c:v>
                </c:pt>
              </c:numCache>
            </c:numRef>
          </c:val>
          <c:extLst>
            <c:ext xmlns:c16="http://schemas.microsoft.com/office/drawing/2014/chart" uri="{C3380CC4-5D6E-409C-BE32-E72D297353CC}">
              <c16:uniqueId val="{00000001-5F1B-4714-8C5C-31203F2F29B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-10.49</c:v>
                </c:pt>
                <c:pt idx="1">
                  <c:v>-1.57</c:v>
                </c:pt>
                <c:pt idx="2">
                  <c:v>-12.47</c:v>
                </c:pt>
                <c:pt idx="3">
                  <c:v>-1.57</c:v>
                </c:pt>
                <c:pt idx="4">
                  <c:v>0.71</c:v>
                </c:pt>
              </c:numCache>
            </c:numRef>
          </c:val>
          <c:smooth val="0"/>
          <c:extLst>
            <c:ext xmlns:c16="http://schemas.microsoft.com/office/drawing/2014/chart" uri="{C3380CC4-5D6E-409C-BE32-E72D297353CC}">
              <c16:uniqueId val="{00000002-5F1B-4714-8C5C-31203F2F29B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0.32</c:v>
                </c:pt>
                <c:pt idx="4">
                  <c:v>#N/A</c:v>
                </c:pt>
                <c:pt idx="5">
                  <c:v>0.09</c:v>
                </c:pt>
                <c:pt idx="6">
                  <c:v>#N/A</c:v>
                </c:pt>
                <c:pt idx="7">
                  <c:v>7.0000000000000007E-2</c:v>
                </c:pt>
                <c:pt idx="8">
                  <c:v>#N/A</c:v>
                </c:pt>
                <c:pt idx="9">
                  <c:v>0.08</c:v>
                </c:pt>
              </c:numCache>
            </c:numRef>
          </c:val>
          <c:extLst>
            <c:ext xmlns:c16="http://schemas.microsoft.com/office/drawing/2014/chart" uri="{C3380CC4-5D6E-409C-BE32-E72D297353CC}">
              <c16:uniqueId val="{00000000-6D05-415D-9759-1E5EC28669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05-415D-9759-1E5EC2866977}"/>
            </c:ext>
          </c:extLst>
        </c:ser>
        <c:ser>
          <c:idx val="2"/>
          <c:order val="2"/>
          <c:tx>
            <c:strRef>
              <c:f>データシート!$A$29</c:f>
              <c:strCache>
                <c:ptCount val="1"/>
                <c:pt idx="0">
                  <c:v>香取市太陽光発電事業特別会計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0.09</c:v>
                </c:pt>
                <c:pt idx="4">
                  <c:v>#N/A</c:v>
                </c:pt>
                <c:pt idx="5">
                  <c:v>7.0000000000000007E-2</c:v>
                </c:pt>
                <c:pt idx="6">
                  <c:v>#N/A</c:v>
                </c:pt>
                <c:pt idx="7">
                  <c:v>0.03</c:v>
                </c:pt>
                <c:pt idx="8">
                  <c:v>#N/A</c:v>
                </c:pt>
                <c:pt idx="9">
                  <c:v>7.0000000000000007E-2</c:v>
                </c:pt>
              </c:numCache>
            </c:numRef>
          </c:val>
          <c:extLst>
            <c:ext xmlns:c16="http://schemas.microsoft.com/office/drawing/2014/chart" uri="{C3380CC4-5D6E-409C-BE32-E72D297353CC}">
              <c16:uniqueId val="{00000002-6D05-415D-9759-1E5EC2866977}"/>
            </c:ext>
          </c:extLst>
        </c:ser>
        <c:ser>
          <c:idx val="3"/>
          <c:order val="3"/>
          <c:tx>
            <c:strRef>
              <c:f>データシート!$A$30</c:f>
              <c:strCache>
                <c:ptCount val="1"/>
                <c:pt idx="0">
                  <c:v>香取市公共下水道事業会計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0.28999999999999998</c:v>
                </c:pt>
                <c:pt idx="6">
                  <c:v>#N/A</c:v>
                </c:pt>
                <c:pt idx="7">
                  <c:v>0.28000000000000003</c:v>
                </c:pt>
                <c:pt idx="8">
                  <c:v>#N/A</c:v>
                </c:pt>
                <c:pt idx="9">
                  <c:v>0.25</c:v>
                </c:pt>
              </c:numCache>
            </c:numRef>
          </c:val>
          <c:extLst>
            <c:ext xmlns:c16="http://schemas.microsoft.com/office/drawing/2014/chart" uri="{C3380CC4-5D6E-409C-BE32-E72D297353CC}">
              <c16:uniqueId val="{00000003-6D05-415D-9759-1E5EC2866977}"/>
            </c:ext>
          </c:extLst>
        </c:ser>
        <c:ser>
          <c:idx val="4"/>
          <c:order val="4"/>
          <c:tx>
            <c:strRef>
              <c:f>データシート!$A$31</c:f>
              <c:strCache>
                <c:ptCount val="1"/>
                <c:pt idx="0">
                  <c:v>香取市介護保険事業特別会計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1.67</c:v>
                </c:pt>
                <c:pt idx="2">
                  <c:v>#N/A</c:v>
                </c:pt>
                <c:pt idx="3">
                  <c:v>1.54</c:v>
                </c:pt>
                <c:pt idx="4">
                  <c:v>#N/A</c:v>
                </c:pt>
                <c:pt idx="5">
                  <c:v>0.34</c:v>
                </c:pt>
                <c:pt idx="6">
                  <c:v>#N/A</c:v>
                </c:pt>
                <c:pt idx="7">
                  <c:v>0.88</c:v>
                </c:pt>
                <c:pt idx="8">
                  <c:v>#N/A</c:v>
                </c:pt>
                <c:pt idx="9">
                  <c:v>1.38</c:v>
                </c:pt>
              </c:numCache>
            </c:numRef>
          </c:val>
          <c:extLst>
            <c:ext xmlns:c16="http://schemas.microsoft.com/office/drawing/2014/chart" uri="{C3380CC4-5D6E-409C-BE32-E72D297353CC}">
              <c16:uniqueId val="{00000004-6D05-415D-9759-1E5EC2866977}"/>
            </c:ext>
          </c:extLst>
        </c:ser>
        <c:ser>
          <c:idx val="5"/>
          <c:order val="5"/>
          <c:tx>
            <c:strRef>
              <c:f>データシート!$A$32</c:f>
              <c:strCache>
                <c:ptCount val="1"/>
                <c:pt idx="0">
                  <c:v>香取市国民健康保険事業特別会計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3.61</c:v>
                </c:pt>
                <c:pt idx="2">
                  <c:v>#N/A</c:v>
                </c:pt>
                <c:pt idx="3">
                  <c:v>2.02</c:v>
                </c:pt>
                <c:pt idx="4">
                  <c:v>#N/A</c:v>
                </c:pt>
                <c:pt idx="5">
                  <c:v>1.4</c:v>
                </c:pt>
                <c:pt idx="6">
                  <c:v>#N/A</c:v>
                </c:pt>
                <c:pt idx="7">
                  <c:v>1.39</c:v>
                </c:pt>
                <c:pt idx="8">
                  <c:v>#N/A</c:v>
                </c:pt>
                <c:pt idx="9">
                  <c:v>1.67</c:v>
                </c:pt>
              </c:numCache>
            </c:numRef>
          </c:val>
          <c:extLst>
            <c:ext xmlns:c16="http://schemas.microsoft.com/office/drawing/2014/chart" uri="{C3380CC4-5D6E-409C-BE32-E72D297353CC}">
              <c16:uniqueId val="{00000005-6D05-415D-9759-1E5EC2866977}"/>
            </c:ext>
          </c:extLst>
        </c:ser>
        <c:ser>
          <c:idx val="6"/>
          <c:order val="6"/>
          <c:tx>
            <c:strRef>
              <c:f>データシート!$A$33</c:f>
              <c:strCache>
                <c:ptCount val="1"/>
                <c:pt idx="0">
                  <c:v>香取市簡易水道事業会計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2.2999999999999998</c:v>
                </c:pt>
                <c:pt idx="2">
                  <c:v>#N/A</c:v>
                </c:pt>
                <c:pt idx="3">
                  <c:v>2.4900000000000002</c:v>
                </c:pt>
                <c:pt idx="4">
                  <c:v>#N/A</c:v>
                </c:pt>
                <c:pt idx="5">
                  <c:v>2.7</c:v>
                </c:pt>
                <c:pt idx="6">
                  <c:v>#N/A</c:v>
                </c:pt>
                <c:pt idx="7">
                  <c:v>2.73</c:v>
                </c:pt>
                <c:pt idx="8">
                  <c:v>#N/A</c:v>
                </c:pt>
                <c:pt idx="9">
                  <c:v>2.75</c:v>
                </c:pt>
              </c:numCache>
            </c:numRef>
          </c:val>
          <c:extLst>
            <c:ext xmlns:c16="http://schemas.microsoft.com/office/drawing/2014/chart" uri="{C3380CC4-5D6E-409C-BE32-E72D297353CC}">
              <c16:uniqueId val="{00000006-6D05-415D-9759-1E5EC2866977}"/>
            </c:ext>
          </c:extLst>
        </c:ser>
        <c:ser>
          <c:idx val="7"/>
          <c:order val="7"/>
          <c:tx>
            <c:strRef>
              <c:f>データシート!$A$34</c:f>
              <c:strCache>
                <c:ptCount val="1"/>
                <c:pt idx="0">
                  <c:v>香取市病院事業会計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4.99</c:v>
                </c:pt>
                <c:pt idx="6">
                  <c:v>#N/A</c:v>
                </c:pt>
                <c:pt idx="7">
                  <c:v>5.33</c:v>
                </c:pt>
                <c:pt idx="8">
                  <c:v>#N/A</c:v>
                </c:pt>
                <c:pt idx="9">
                  <c:v>5.23</c:v>
                </c:pt>
              </c:numCache>
            </c:numRef>
          </c:val>
          <c:extLst>
            <c:ext xmlns:c16="http://schemas.microsoft.com/office/drawing/2014/chart" uri="{C3380CC4-5D6E-409C-BE32-E72D297353CC}">
              <c16:uniqueId val="{00000007-6D05-415D-9759-1E5EC2866977}"/>
            </c:ext>
          </c:extLst>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4.43</c:v>
                </c:pt>
                <c:pt idx="2">
                  <c:v>#N/A</c:v>
                </c:pt>
                <c:pt idx="3">
                  <c:v>5.53</c:v>
                </c:pt>
                <c:pt idx="4">
                  <c:v>#N/A</c:v>
                </c:pt>
                <c:pt idx="5">
                  <c:v>7.5</c:v>
                </c:pt>
                <c:pt idx="6">
                  <c:v>#N/A</c:v>
                </c:pt>
                <c:pt idx="7">
                  <c:v>7.86</c:v>
                </c:pt>
                <c:pt idx="8">
                  <c:v>#N/A</c:v>
                </c:pt>
                <c:pt idx="9">
                  <c:v>9.25</c:v>
                </c:pt>
              </c:numCache>
            </c:numRef>
          </c:val>
          <c:extLst>
            <c:ext xmlns:c16="http://schemas.microsoft.com/office/drawing/2014/chart" uri="{C3380CC4-5D6E-409C-BE32-E72D297353CC}">
              <c16:uniqueId val="{00000008-6D05-415D-9759-1E5EC28669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8.25</c:v>
                </c:pt>
                <c:pt idx="2">
                  <c:v>#N/A</c:v>
                </c:pt>
                <c:pt idx="3">
                  <c:v>11.7</c:v>
                </c:pt>
                <c:pt idx="4">
                  <c:v>#N/A</c:v>
                </c:pt>
                <c:pt idx="5">
                  <c:v>9.57</c:v>
                </c:pt>
                <c:pt idx="6">
                  <c:v>#N/A</c:v>
                </c:pt>
                <c:pt idx="7">
                  <c:v>13.85</c:v>
                </c:pt>
                <c:pt idx="8">
                  <c:v>#N/A</c:v>
                </c:pt>
                <c:pt idx="9">
                  <c:v>13.31</c:v>
                </c:pt>
              </c:numCache>
            </c:numRef>
          </c:val>
          <c:extLst>
            <c:ext xmlns:c16="http://schemas.microsoft.com/office/drawing/2014/chart" uri="{C3380CC4-5D6E-409C-BE32-E72D297353CC}">
              <c16:uniqueId val="{00000009-6D05-415D-9759-1E5EC286697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2818</c:v>
                </c:pt>
                <c:pt idx="5">
                  <c:v>2956</c:v>
                </c:pt>
                <c:pt idx="8">
                  <c:v>3111</c:v>
                </c:pt>
                <c:pt idx="11">
                  <c:v>3229</c:v>
                </c:pt>
                <c:pt idx="14">
                  <c:v>3366</c:v>
                </c:pt>
              </c:numCache>
            </c:numRef>
          </c:val>
          <c:extLst>
            <c:ext xmlns:c16="http://schemas.microsoft.com/office/drawing/2014/chart" uri="{C3380CC4-5D6E-409C-BE32-E72D297353CC}">
              <c16:uniqueId val="{00000000-E362-4688-8CA6-F66362798A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62-4688-8CA6-F66362798A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35</c:v>
                </c:pt>
                <c:pt idx="6">
                  <c:v>37</c:v>
                </c:pt>
                <c:pt idx="9">
                  <c:v>38</c:v>
                </c:pt>
                <c:pt idx="12">
                  <c:v>36</c:v>
                </c:pt>
              </c:numCache>
            </c:numRef>
          </c:val>
          <c:extLst>
            <c:ext xmlns:c16="http://schemas.microsoft.com/office/drawing/2014/chart" uri="{C3380CC4-5D6E-409C-BE32-E72D297353CC}">
              <c16:uniqueId val="{00000002-E362-4688-8CA6-F66362798A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291</c:v>
                </c:pt>
                <c:pt idx="3">
                  <c:v>279</c:v>
                </c:pt>
                <c:pt idx="6">
                  <c:v>238</c:v>
                </c:pt>
                <c:pt idx="9">
                  <c:v>149</c:v>
                </c:pt>
                <c:pt idx="12">
                  <c:v>74</c:v>
                </c:pt>
              </c:numCache>
            </c:numRef>
          </c:val>
          <c:extLst>
            <c:ext xmlns:c16="http://schemas.microsoft.com/office/drawing/2014/chart" uri="{C3380CC4-5D6E-409C-BE32-E72D297353CC}">
              <c16:uniqueId val="{00000003-E362-4688-8CA6-F66362798A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999</c:v>
                </c:pt>
                <c:pt idx="3">
                  <c:v>913</c:v>
                </c:pt>
                <c:pt idx="6">
                  <c:v>817</c:v>
                </c:pt>
                <c:pt idx="9">
                  <c:v>828</c:v>
                </c:pt>
                <c:pt idx="12">
                  <c:v>959</c:v>
                </c:pt>
              </c:numCache>
            </c:numRef>
          </c:val>
          <c:extLst>
            <c:ext xmlns:c16="http://schemas.microsoft.com/office/drawing/2014/chart" uri="{C3380CC4-5D6E-409C-BE32-E72D297353CC}">
              <c16:uniqueId val="{00000004-E362-4688-8CA6-F66362798A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62-4688-8CA6-F66362798A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62-4688-8CA6-F66362798A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2835</c:v>
                </c:pt>
                <c:pt idx="3">
                  <c:v>3116</c:v>
                </c:pt>
                <c:pt idx="6">
                  <c:v>3433</c:v>
                </c:pt>
                <c:pt idx="9">
                  <c:v>3728</c:v>
                </c:pt>
                <c:pt idx="12">
                  <c:v>3814</c:v>
                </c:pt>
              </c:numCache>
            </c:numRef>
          </c:val>
          <c:extLst>
            <c:ext xmlns:c16="http://schemas.microsoft.com/office/drawing/2014/chart" uri="{C3380CC4-5D6E-409C-BE32-E72D297353CC}">
              <c16:uniqueId val="{00000007-E362-4688-8CA6-F66362798AA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1342</c:v>
                </c:pt>
                <c:pt idx="2">
                  <c:v>#N/A</c:v>
                </c:pt>
                <c:pt idx="3">
                  <c:v>#N/A</c:v>
                </c:pt>
                <c:pt idx="4">
                  <c:v>1387</c:v>
                </c:pt>
                <c:pt idx="5">
                  <c:v>#N/A</c:v>
                </c:pt>
                <c:pt idx="6">
                  <c:v>#N/A</c:v>
                </c:pt>
                <c:pt idx="7">
                  <c:v>1414</c:v>
                </c:pt>
                <c:pt idx="8">
                  <c:v>#N/A</c:v>
                </c:pt>
                <c:pt idx="9">
                  <c:v>#N/A</c:v>
                </c:pt>
                <c:pt idx="10">
                  <c:v>1514</c:v>
                </c:pt>
                <c:pt idx="11">
                  <c:v>#N/A</c:v>
                </c:pt>
                <c:pt idx="12">
                  <c:v>#N/A</c:v>
                </c:pt>
                <c:pt idx="13">
                  <c:v>1517</c:v>
                </c:pt>
                <c:pt idx="14">
                  <c:v>#N/A</c:v>
                </c:pt>
              </c:numCache>
            </c:numRef>
          </c:val>
          <c:smooth val="0"/>
          <c:extLst>
            <c:ext xmlns:c16="http://schemas.microsoft.com/office/drawing/2014/chart" uri="{C3380CC4-5D6E-409C-BE32-E72D297353CC}">
              <c16:uniqueId val="{00000008-E362-4688-8CA6-F66362798AA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37173</c:v>
                </c:pt>
                <c:pt idx="5">
                  <c:v>39497</c:v>
                </c:pt>
                <c:pt idx="8">
                  <c:v>39537</c:v>
                </c:pt>
                <c:pt idx="11">
                  <c:v>39014</c:v>
                </c:pt>
                <c:pt idx="14">
                  <c:v>38120</c:v>
                </c:pt>
              </c:numCache>
            </c:numRef>
          </c:val>
          <c:extLst>
            <c:ext xmlns:c16="http://schemas.microsoft.com/office/drawing/2014/chart" uri="{C3380CC4-5D6E-409C-BE32-E72D297353CC}">
              <c16:uniqueId val="{00000000-DEA4-42BD-BFDA-68D3E7B808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1382</c:v>
                </c:pt>
                <c:pt idx="5">
                  <c:v>1515</c:v>
                </c:pt>
                <c:pt idx="8">
                  <c:v>1740</c:v>
                </c:pt>
                <c:pt idx="11">
                  <c:v>1553</c:v>
                </c:pt>
                <c:pt idx="14">
                  <c:v>1417</c:v>
                </c:pt>
              </c:numCache>
            </c:numRef>
          </c:val>
          <c:extLst>
            <c:ext xmlns:c16="http://schemas.microsoft.com/office/drawing/2014/chart" uri="{C3380CC4-5D6E-409C-BE32-E72D297353CC}">
              <c16:uniqueId val="{00000001-DEA4-42BD-BFDA-68D3E7B808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11862</c:v>
                </c:pt>
                <c:pt idx="5">
                  <c:v>12153</c:v>
                </c:pt>
                <c:pt idx="8">
                  <c:v>12206</c:v>
                </c:pt>
                <c:pt idx="11">
                  <c:v>12312</c:v>
                </c:pt>
                <c:pt idx="14">
                  <c:v>12944</c:v>
                </c:pt>
              </c:numCache>
            </c:numRef>
          </c:val>
          <c:extLst>
            <c:ext xmlns:c16="http://schemas.microsoft.com/office/drawing/2014/chart" uri="{C3380CC4-5D6E-409C-BE32-E72D297353CC}">
              <c16:uniqueId val="{00000002-DEA4-42BD-BFDA-68D3E7B808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A4-42BD-BFDA-68D3E7B808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A4-42BD-BFDA-68D3E7B808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DEA4-42BD-BFDA-68D3E7B808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8586</c:v>
                </c:pt>
                <c:pt idx="3">
                  <c:v>7858</c:v>
                </c:pt>
                <c:pt idx="6">
                  <c:v>6165</c:v>
                </c:pt>
                <c:pt idx="9">
                  <c:v>5835</c:v>
                </c:pt>
                <c:pt idx="12">
                  <c:v>5561</c:v>
                </c:pt>
              </c:numCache>
            </c:numRef>
          </c:val>
          <c:extLst>
            <c:ext xmlns:c16="http://schemas.microsoft.com/office/drawing/2014/chart" uri="{C3380CC4-5D6E-409C-BE32-E72D297353CC}">
              <c16:uniqueId val="{00000006-DEA4-42BD-BFDA-68D3E7B808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1165</c:v>
                </c:pt>
                <c:pt idx="3">
                  <c:v>3043</c:v>
                </c:pt>
                <c:pt idx="6">
                  <c:v>516</c:v>
                </c:pt>
                <c:pt idx="9">
                  <c:v>432</c:v>
                </c:pt>
                <c:pt idx="12">
                  <c:v>527</c:v>
                </c:pt>
              </c:numCache>
            </c:numRef>
          </c:val>
          <c:extLst>
            <c:ext xmlns:c16="http://schemas.microsoft.com/office/drawing/2014/chart" uri="{C3380CC4-5D6E-409C-BE32-E72D297353CC}">
              <c16:uniqueId val="{00000007-DEA4-42BD-BFDA-68D3E7B808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9695</c:v>
                </c:pt>
                <c:pt idx="3">
                  <c:v>9749</c:v>
                </c:pt>
                <c:pt idx="6">
                  <c:v>12626</c:v>
                </c:pt>
                <c:pt idx="9">
                  <c:v>11675</c:v>
                </c:pt>
                <c:pt idx="12">
                  <c:v>10341</c:v>
                </c:pt>
              </c:numCache>
            </c:numRef>
          </c:val>
          <c:extLst>
            <c:ext xmlns:c16="http://schemas.microsoft.com/office/drawing/2014/chart" uri="{C3380CC4-5D6E-409C-BE32-E72D297353CC}">
              <c16:uniqueId val="{00000008-DEA4-42BD-BFDA-68D3E7B808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242</c:v>
                </c:pt>
                <c:pt idx="3">
                  <c:v>206</c:v>
                </c:pt>
                <c:pt idx="6">
                  <c:v>178</c:v>
                </c:pt>
                <c:pt idx="9">
                  <c:v>146</c:v>
                </c:pt>
                <c:pt idx="12">
                  <c:v>102</c:v>
                </c:pt>
              </c:numCache>
            </c:numRef>
          </c:val>
          <c:extLst>
            <c:ext xmlns:c16="http://schemas.microsoft.com/office/drawing/2014/chart" uri="{C3380CC4-5D6E-409C-BE32-E72D297353CC}">
              <c16:uniqueId val="{00000009-DEA4-42BD-BFDA-68D3E7B808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40068</c:v>
                </c:pt>
                <c:pt idx="3">
                  <c:v>43091</c:v>
                </c:pt>
                <c:pt idx="6">
                  <c:v>42802</c:v>
                </c:pt>
                <c:pt idx="9">
                  <c:v>41265</c:v>
                </c:pt>
                <c:pt idx="12">
                  <c:v>39381</c:v>
                </c:pt>
              </c:numCache>
            </c:numRef>
          </c:val>
          <c:extLst>
            <c:ext xmlns:c16="http://schemas.microsoft.com/office/drawing/2014/chart" uri="{C3380CC4-5D6E-409C-BE32-E72D297353CC}">
              <c16:uniqueId val="{0000000A-DEA4-42BD-BFDA-68D3E7B8085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9338</c:v>
                </c:pt>
                <c:pt idx="2">
                  <c:v>#N/A</c:v>
                </c:pt>
                <c:pt idx="3">
                  <c:v>#N/A</c:v>
                </c:pt>
                <c:pt idx="4">
                  <c:v>10782</c:v>
                </c:pt>
                <c:pt idx="5">
                  <c:v>#N/A</c:v>
                </c:pt>
                <c:pt idx="6">
                  <c:v>#N/A</c:v>
                </c:pt>
                <c:pt idx="7">
                  <c:v>8803</c:v>
                </c:pt>
                <c:pt idx="8">
                  <c:v>#N/A</c:v>
                </c:pt>
                <c:pt idx="9">
                  <c:v>#N/A</c:v>
                </c:pt>
                <c:pt idx="10">
                  <c:v>6476</c:v>
                </c:pt>
                <c:pt idx="11">
                  <c:v>#N/A</c:v>
                </c:pt>
                <c:pt idx="12">
                  <c:v>#N/A</c:v>
                </c:pt>
                <c:pt idx="13">
                  <c:v>3431</c:v>
                </c:pt>
                <c:pt idx="14">
                  <c:v>#N/A</c:v>
                </c:pt>
              </c:numCache>
            </c:numRef>
          </c:val>
          <c:smooth val="0"/>
          <c:extLst>
            <c:ext xmlns:c16="http://schemas.microsoft.com/office/drawing/2014/chart" uri="{C3380CC4-5D6E-409C-BE32-E72D297353CC}">
              <c16:uniqueId val="{0000000B-DEA4-42BD-BFDA-68D3E7B808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6161</c:v>
                </c:pt>
                <c:pt idx="1">
                  <c:v>6167</c:v>
                </c:pt>
                <c:pt idx="2">
                  <c:v>6775</c:v>
                </c:pt>
              </c:numCache>
            </c:numRef>
          </c:val>
          <c:extLst>
            <c:ext xmlns:c16="http://schemas.microsoft.com/office/drawing/2014/chart" uri="{C3380CC4-5D6E-409C-BE32-E72D297353CC}">
              <c16:uniqueId val="{00000000-688F-4978-86A5-D4A1EE03DE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1009</c:v>
                </c:pt>
                <c:pt idx="1">
                  <c:v>1010</c:v>
                </c:pt>
                <c:pt idx="2">
                  <c:v>1010</c:v>
                </c:pt>
              </c:numCache>
            </c:numRef>
          </c:val>
          <c:extLst>
            <c:ext xmlns:c16="http://schemas.microsoft.com/office/drawing/2014/chart" uri="{C3380CC4-5D6E-409C-BE32-E72D297353CC}">
              <c16:uniqueId val="{00000001-688F-4978-86A5-D4A1EE03DE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6236</c:v>
                </c:pt>
                <c:pt idx="1">
                  <c:v>6154</c:v>
                </c:pt>
                <c:pt idx="2">
                  <c:v>6169</c:v>
                </c:pt>
              </c:numCache>
            </c:numRef>
          </c:val>
          <c:extLst>
            <c:ext xmlns:c16="http://schemas.microsoft.com/office/drawing/2014/chart" uri="{C3380CC4-5D6E-409C-BE32-E72D297353CC}">
              <c16:uniqueId val="{00000002-688F-4978-86A5-D4A1EE03DEB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7BE-40D9-BF9E-309B27B2861E}"/>
              </c:ext>
            </c:extLst>
          </c:dPt>
          <c:dPt>
            <c:idx val="1"/>
            <c:bubble3D val="0"/>
            <c:extLst>
              <c:ext xmlns:c16="http://schemas.microsoft.com/office/drawing/2014/chart" uri="{C3380CC4-5D6E-409C-BE32-E72D297353CC}">
                <c16:uniqueId val="{00000001-C7BE-40D9-BF9E-309B27B2861E}"/>
              </c:ext>
            </c:extLst>
          </c:dPt>
          <c:dPt>
            <c:idx val="2"/>
            <c:bubble3D val="0"/>
            <c:extLst>
              <c:ext xmlns:c16="http://schemas.microsoft.com/office/drawing/2014/chart" uri="{C3380CC4-5D6E-409C-BE32-E72D297353CC}">
                <c16:uniqueId val="{00000002-C7BE-40D9-BF9E-309B27B2861E}"/>
              </c:ext>
            </c:extLst>
          </c:dPt>
          <c:dPt>
            <c:idx val="3"/>
            <c:bubble3D val="0"/>
            <c:extLst>
              <c:ext xmlns:c16="http://schemas.microsoft.com/office/drawing/2014/chart" uri="{C3380CC4-5D6E-409C-BE32-E72D297353CC}">
                <c16:uniqueId val="{00000003-C7BE-40D9-BF9E-309B27B2861E}"/>
              </c:ext>
            </c:extLst>
          </c:dPt>
          <c:dPt>
            <c:idx val="4"/>
            <c:bubble3D val="0"/>
            <c:extLst>
              <c:ext xmlns:c16="http://schemas.microsoft.com/office/drawing/2014/chart" uri="{C3380CC4-5D6E-409C-BE32-E72D297353CC}">
                <c16:uniqueId val="{00000004-C7BE-40D9-BF9E-309B27B2861E}"/>
              </c:ext>
            </c:extLst>
          </c:dPt>
          <c:dPt>
            <c:idx val="8"/>
            <c:bubble3D val="0"/>
            <c:extLst>
              <c:ext xmlns:c16="http://schemas.microsoft.com/office/drawing/2014/chart" uri="{C3380CC4-5D6E-409C-BE32-E72D297353CC}">
                <c16:uniqueId val="{00000005-C7BE-40D9-BF9E-309B27B2861E}"/>
              </c:ext>
            </c:extLst>
          </c:dPt>
          <c:dPt>
            <c:idx val="16"/>
            <c:bubble3D val="0"/>
            <c:extLst>
              <c:ext xmlns:c16="http://schemas.microsoft.com/office/drawing/2014/chart" uri="{C3380CC4-5D6E-409C-BE32-E72D297353CC}">
                <c16:uniqueId val="{00000006-C7BE-40D9-BF9E-309B27B2861E}"/>
              </c:ext>
            </c:extLst>
          </c:dPt>
          <c:dPt>
            <c:idx val="24"/>
            <c:bubble3D val="0"/>
            <c:extLst>
              <c:ext xmlns:c16="http://schemas.microsoft.com/office/drawing/2014/chart" uri="{C3380CC4-5D6E-409C-BE32-E72D297353CC}">
                <c16:uniqueId val="{00000007-C7BE-40D9-BF9E-309B27B2861E}"/>
              </c:ext>
            </c:extLst>
          </c:dPt>
          <c:dPt>
            <c:idx val="32"/>
            <c:bubble3D val="0"/>
            <c:extLst>
              <c:ext xmlns:c16="http://schemas.microsoft.com/office/drawing/2014/chart" uri="{C3380CC4-5D6E-409C-BE32-E72D297353CC}">
                <c16:uniqueId val="{00000008-C7BE-40D9-BF9E-309B27B2861E}"/>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7BE-40D9-BF9E-309B27B2861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C7BE-40D9-BF9E-309B27B2861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C7BE-40D9-BF9E-309B27B2861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C7BE-40D9-BF9E-309B27B2861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C7BE-40D9-BF9E-309B27B2861E}"/>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7BE-40D9-BF9E-309B27B2861E}"/>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7BE-40D9-BF9E-309B27B2861E}"/>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7BE-40D9-BF9E-309B27B2861E}"/>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C7BE-40D9-BF9E-309B27B2861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52.3</c:v>
                </c:pt>
                <c:pt idx="16">
                  <c:v>51.7</c:v>
                </c:pt>
                <c:pt idx="24">
                  <c:v>53</c:v>
                </c:pt>
                <c:pt idx="32">
                  <c:v>54.1</c:v>
                </c:pt>
              </c:numCache>
            </c:numRef>
          </c:xVal>
          <c:yVal>
            <c:numRef>
              <c:f>公会計指標分析・財政指標組合せ分析表!$BP$51:$DC$51</c:f>
              <c:numCache>
                <c:formatCode>#,##0.0;"▲ "#,##0.0</c:formatCode>
                <c:ptCount val="40"/>
                <c:pt idx="0">
                  <c:v>55.2</c:v>
                </c:pt>
                <c:pt idx="8">
                  <c:v>63.7</c:v>
                </c:pt>
                <c:pt idx="16">
                  <c:v>52.2</c:v>
                </c:pt>
                <c:pt idx="24">
                  <c:v>37.5</c:v>
                </c:pt>
                <c:pt idx="32">
                  <c:v>19.100000000000001</c:v>
                </c:pt>
              </c:numCache>
            </c:numRef>
          </c:yVal>
          <c:smooth val="0"/>
          <c:extLst>
            <c:ext xmlns:c16="http://schemas.microsoft.com/office/drawing/2014/chart" uri="{C3380CC4-5D6E-409C-BE32-E72D297353CC}">
              <c16:uniqueId val="{00000009-C7BE-40D9-BF9E-309B27B286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C7BE-40D9-BF9E-309B27B2861E}"/>
              </c:ext>
            </c:extLst>
          </c:dPt>
          <c:dPt>
            <c:idx val="1"/>
            <c:bubble3D val="0"/>
            <c:extLst>
              <c:ext xmlns:c16="http://schemas.microsoft.com/office/drawing/2014/chart" uri="{C3380CC4-5D6E-409C-BE32-E72D297353CC}">
                <c16:uniqueId val="{0000000B-C7BE-40D9-BF9E-309B27B2861E}"/>
              </c:ext>
            </c:extLst>
          </c:dPt>
          <c:dPt>
            <c:idx val="2"/>
            <c:bubble3D val="0"/>
            <c:extLst>
              <c:ext xmlns:c16="http://schemas.microsoft.com/office/drawing/2014/chart" uri="{C3380CC4-5D6E-409C-BE32-E72D297353CC}">
                <c16:uniqueId val="{0000000C-C7BE-40D9-BF9E-309B27B2861E}"/>
              </c:ext>
            </c:extLst>
          </c:dPt>
          <c:dPt>
            <c:idx val="3"/>
            <c:bubble3D val="0"/>
            <c:extLst>
              <c:ext xmlns:c16="http://schemas.microsoft.com/office/drawing/2014/chart" uri="{C3380CC4-5D6E-409C-BE32-E72D297353CC}">
                <c16:uniqueId val="{0000000D-C7BE-40D9-BF9E-309B27B2861E}"/>
              </c:ext>
            </c:extLst>
          </c:dPt>
          <c:dPt>
            <c:idx val="4"/>
            <c:bubble3D val="0"/>
            <c:extLst>
              <c:ext xmlns:c16="http://schemas.microsoft.com/office/drawing/2014/chart" uri="{C3380CC4-5D6E-409C-BE32-E72D297353CC}">
                <c16:uniqueId val="{0000000E-C7BE-40D9-BF9E-309B27B2861E}"/>
              </c:ext>
            </c:extLst>
          </c:dPt>
          <c:dPt>
            <c:idx val="8"/>
            <c:bubble3D val="0"/>
            <c:extLst>
              <c:ext xmlns:c16="http://schemas.microsoft.com/office/drawing/2014/chart" uri="{C3380CC4-5D6E-409C-BE32-E72D297353CC}">
                <c16:uniqueId val="{0000000F-C7BE-40D9-BF9E-309B27B2861E}"/>
              </c:ext>
            </c:extLst>
          </c:dPt>
          <c:dPt>
            <c:idx val="16"/>
            <c:bubble3D val="0"/>
            <c:extLst>
              <c:ext xmlns:c16="http://schemas.microsoft.com/office/drawing/2014/chart" uri="{C3380CC4-5D6E-409C-BE32-E72D297353CC}">
                <c16:uniqueId val="{00000010-C7BE-40D9-BF9E-309B27B2861E}"/>
              </c:ext>
            </c:extLst>
          </c:dPt>
          <c:dPt>
            <c:idx val="24"/>
            <c:bubble3D val="0"/>
            <c:extLst>
              <c:ext xmlns:c16="http://schemas.microsoft.com/office/drawing/2014/chart" uri="{C3380CC4-5D6E-409C-BE32-E72D297353CC}">
                <c16:uniqueId val="{00000011-C7BE-40D9-BF9E-309B27B2861E}"/>
              </c:ext>
            </c:extLst>
          </c:dPt>
          <c:dPt>
            <c:idx val="32"/>
            <c:bubble3D val="0"/>
            <c:extLst>
              <c:ext xmlns:c16="http://schemas.microsoft.com/office/drawing/2014/chart" uri="{C3380CC4-5D6E-409C-BE32-E72D297353CC}">
                <c16:uniqueId val="{00000012-C7BE-40D9-BF9E-309B27B2861E}"/>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7BE-40D9-BF9E-309B27B2861E}"/>
                </c:ext>
              </c:extLst>
            </c:dLbl>
            <c:dLbl>
              <c:idx val="1"/>
              <c:delete val="1"/>
              <c:extLst>
                <c:ext xmlns:c15="http://schemas.microsoft.com/office/drawing/2012/chart" uri="{CE6537A1-D6FC-4f65-9D91-7224C49458BB}"/>
                <c:ext xmlns:c16="http://schemas.microsoft.com/office/drawing/2014/chart" uri="{C3380CC4-5D6E-409C-BE32-E72D297353CC}">
                  <c16:uniqueId val="{0000000B-C7BE-40D9-BF9E-309B27B2861E}"/>
                </c:ext>
              </c:extLst>
            </c:dLbl>
            <c:dLbl>
              <c:idx val="2"/>
              <c:delete val="1"/>
              <c:extLst>
                <c:ext xmlns:c15="http://schemas.microsoft.com/office/drawing/2012/chart" uri="{CE6537A1-D6FC-4f65-9D91-7224C49458BB}"/>
                <c:ext xmlns:c16="http://schemas.microsoft.com/office/drawing/2014/chart" uri="{C3380CC4-5D6E-409C-BE32-E72D297353CC}">
                  <c16:uniqueId val="{0000000C-C7BE-40D9-BF9E-309B27B2861E}"/>
                </c:ext>
              </c:extLst>
            </c:dLbl>
            <c:dLbl>
              <c:idx val="3"/>
              <c:delete val="1"/>
              <c:extLst>
                <c:ext xmlns:c15="http://schemas.microsoft.com/office/drawing/2012/chart" uri="{CE6537A1-D6FC-4f65-9D91-7224C49458BB}"/>
                <c:ext xmlns:c16="http://schemas.microsoft.com/office/drawing/2014/chart" uri="{C3380CC4-5D6E-409C-BE32-E72D297353CC}">
                  <c16:uniqueId val="{0000000D-C7BE-40D9-BF9E-309B27B2861E}"/>
                </c:ext>
              </c:extLst>
            </c:dLbl>
            <c:dLbl>
              <c:idx val="4"/>
              <c:delete val="1"/>
              <c:extLst>
                <c:ext xmlns:c15="http://schemas.microsoft.com/office/drawing/2012/chart" uri="{CE6537A1-D6FC-4f65-9D91-7224C49458BB}"/>
                <c:ext xmlns:c16="http://schemas.microsoft.com/office/drawing/2014/chart" uri="{C3380CC4-5D6E-409C-BE32-E72D297353CC}">
                  <c16:uniqueId val="{0000000E-C7BE-40D9-BF9E-309B27B2861E}"/>
                </c:ext>
              </c:extLst>
            </c:dLbl>
            <c:dLbl>
              <c:idx val="8"/>
              <c:layout>
                <c:manualLayout>
                  <c:x val="-3.1294530228207433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7BE-40D9-BF9E-309B27B2861E}"/>
                </c:ext>
              </c:extLst>
            </c:dLbl>
            <c:dLbl>
              <c:idx val="16"/>
              <c:layout>
                <c:manualLayout>
                  <c:x val="-3.286642089159917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C7BE-40D9-BF9E-309B27B2861E}"/>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C7BE-40D9-BF9E-309B27B2861E}"/>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C7BE-40D9-BF9E-309B27B2861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7BE-40D9-BF9E-309B27B2861E}"/>
            </c:ext>
          </c:extLst>
        </c:ser>
        <c:dLbls>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DDD-4E0B-99F9-A19E944F7BDE}"/>
              </c:ext>
            </c:extLst>
          </c:dPt>
          <c:dPt>
            <c:idx val="1"/>
            <c:bubble3D val="0"/>
            <c:extLst>
              <c:ext xmlns:c16="http://schemas.microsoft.com/office/drawing/2014/chart" uri="{C3380CC4-5D6E-409C-BE32-E72D297353CC}">
                <c16:uniqueId val="{00000001-2DDD-4E0B-99F9-A19E944F7BDE}"/>
              </c:ext>
            </c:extLst>
          </c:dPt>
          <c:dPt>
            <c:idx val="2"/>
            <c:bubble3D val="0"/>
            <c:extLst>
              <c:ext xmlns:c16="http://schemas.microsoft.com/office/drawing/2014/chart" uri="{C3380CC4-5D6E-409C-BE32-E72D297353CC}">
                <c16:uniqueId val="{00000002-2DDD-4E0B-99F9-A19E944F7BDE}"/>
              </c:ext>
            </c:extLst>
          </c:dPt>
          <c:dPt>
            <c:idx val="3"/>
            <c:bubble3D val="0"/>
            <c:extLst>
              <c:ext xmlns:c16="http://schemas.microsoft.com/office/drawing/2014/chart" uri="{C3380CC4-5D6E-409C-BE32-E72D297353CC}">
                <c16:uniqueId val="{00000003-2DDD-4E0B-99F9-A19E944F7BDE}"/>
              </c:ext>
            </c:extLst>
          </c:dPt>
          <c:dPt>
            <c:idx val="4"/>
            <c:bubble3D val="0"/>
            <c:extLst>
              <c:ext xmlns:c16="http://schemas.microsoft.com/office/drawing/2014/chart" uri="{C3380CC4-5D6E-409C-BE32-E72D297353CC}">
                <c16:uniqueId val="{00000004-2DDD-4E0B-99F9-A19E944F7BDE}"/>
              </c:ext>
            </c:extLst>
          </c:dPt>
          <c:dPt>
            <c:idx val="8"/>
            <c:bubble3D val="0"/>
            <c:extLst>
              <c:ext xmlns:c16="http://schemas.microsoft.com/office/drawing/2014/chart" uri="{C3380CC4-5D6E-409C-BE32-E72D297353CC}">
                <c16:uniqueId val="{00000005-2DDD-4E0B-99F9-A19E944F7BDE}"/>
              </c:ext>
            </c:extLst>
          </c:dPt>
          <c:dPt>
            <c:idx val="16"/>
            <c:bubble3D val="0"/>
            <c:extLst>
              <c:ext xmlns:c16="http://schemas.microsoft.com/office/drawing/2014/chart" uri="{C3380CC4-5D6E-409C-BE32-E72D297353CC}">
                <c16:uniqueId val="{00000006-2DDD-4E0B-99F9-A19E944F7BDE}"/>
              </c:ext>
            </c:extLst>
          </c:dPt>
          <c:dPt>
            <c:idx val="24"/>
            <c:bubble3D val="0"/>
            <c:extLst>
              <c:ext xmlns:c16="http://schemas.microsoft.com/office/drawing/2014/chart" uri="{C3380CC4-5D6E-409C-BE32-E72D297353CC}">
                <c16:uniqueId val="{00000007-2DDD-4E0B-99F9-A19E944F7BDE}"/>
              </c:ext>
            </c:extLst>
          </c:dPt>
          <c:dPt>
            <c:idx val="32"/>
            <c:bubble3D val="0"/>
            <c:extLst>
              <c:ext xmlns:c16="http://schemas.microsoft.com/office/drawing/2014/chart" uri="{C3380CC4-5D6E-409C-BE32-E72D297353CC}">
                <c16:uniqueId val="{00000008-2DDD-4E0B-99F9-A19E944F7BDE}"/>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DDD-4E0B-99F9-A19E944F7BD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D-4E0B-99F9-A19E944F7BD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D-4E0B-99F9-A19E944F7BD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DD-4E0B-99F9-A19E944F7BD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DD-4E0B-99F9-A19E944F7BDE}"/>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DDD-4E0B-99F9-A19E944F7BDE}"/>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DDD-4E0B-99F9-A19E944F7BDE}"/>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DDD-4E0B-99F9-A19E944F7BDE}"/>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DDD-4E0B-99F9-A19E944F7BD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c:v>
                </c:pt>
                <c:pt idx="16">
                  <c:v>8.1</c:v>
                </c:pt>
                <c:pt idx="24">
                  <c:v>8.4</c:v>
                </c:pt>
                <c:pt idx="32">
                  <c:v>8.5</c:v>
                </c:pt>
              </c:numCache>
            </c:numRef>
          </c:xVal>
          <c:yVal>
            <c:numRef>
              <c:f>公会計指標分析・財政指標組合せ分析表!$BP$73:$DC$73</c:f>
              <c:numCache>
                <c:formatCode>#,##0.0;"▲ "#,##0.0</c:formatCode>
                <c:ptCount val="40"/>
                <c:pt idx="0">
                  <c:v>55.2</c:v>
                </c:pt>
                <c:pt idx="8">
                  <c:v>63.7</c:v>
                </c:pt>
                <c:pt idx="16">
                  <c:v>52.2</c:v>
                </c:pt>
                <c:pt idx="24">
                  <c:v>37.5</c:v>
                </c:pt>
                <c:pt idx="32">
                  <c:v>19.100000000000001</c:v>
                </c:pt>
              </c:numCache>
            </c:numRef>
          </c:yVal>
          <c:smooth val="0"/>
          <c:extLst>
            <c:ext xmlns:c16="http://schemas.microsoft.com/office/drawing/2014/chart" uri="{C3380CC4-5D6E-409C-BE32-E72D297353CC}">
              <c16:uniqueId val="{00000009-2DDD-4E0B-99F9-A19E944F7B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DDD-4E0B-99F9-A19E944F7BDE}"/>
              </c:ext>
            </c:extLst>
          </c:dPt>
          <c:dPt>
            <c:idx val="1"/>
            <c:bubble3D val="0"/>
            <c:extLst>
              <c:ext xmlns:c16="http://schemas.microsoft.com/office/drawing/2014/chart" uri="{C3380CC4-5D6E-409C-BE32-E72D297353CC}">
                <c16:uniqueId val="{0000000B-2DDD-4E0B-99F9-A19E944F7BDE}"/>
              </c:ext>
            </c:extLst>
          </c:dPt>
          <c:dPt>
            <c:idx val="2"/>
            <c:bubble3D val="0"/>
            <c:extLst>
              <c:ext xmlns:c16="http://schemas.microsoft.com/office/drawing/2014/chart" uri="{C3380CC4-5D6E-409C-BE32-E72D297353CC}">
                <c16:uniqueId val="{0000000C-2DDD-4E0B-99F9-A19E944F7BDE}"/>
              </c:ext>
            </c:extLst>
          </c:dPt>
          <c:dPt>
            <c:idx val="3"/>
            <c:bubble3D val="0"/>
            <c:extLst>
              <c:ext xmlns:c16="http://schemas.microsoft.com/office/drawing/2014/chart" uri="{C3380CC4-5D6E-409C-BE32-E72D297353CC}">
                <c16:uniqueId val="{0000000D-2DDD-4E0B-99F9-A19E944F7BDE}"/>
              </c:ext>
            </c:extLst>
          </c:dPt>
          <c:dPt>
            <c:idx val="4"/>
            <c:bubble3D val="0"/>
            <c:extLst>
              <c:ext xmlns:c16="http://schemas.microsoft.com/office/drawing/2014/chart" uri="{C3380CC4-5D6E-409C-BE32-E72D297353CC}">
                <c16:uniqueId val="{0000000E-2DDD-4E0B-99F9-A19E944F7BDE}"/>
              </c:ext>
            </c:extLst>
          </c:dPt>
          <c:dPt>
            <c:idx val="8"/>
            <c:bubble3D val="0"/>
            <c:extLst>
              <c:ext xmlns:c16="http://schemas.microsoft.com/office/drawing/2014/chart" uri="{C3380CC4-5D6E-409C-BE32-E72D297353CC}">
                <c16:uniqueId val="{0000000F-2DDD-4E0B-99F9-A19E944F7BDE}"/>
              </c:ext>
            </c:extLst>
          </c:dPt>
          <c:dPt>
            <c:idx val="16"/>
            <c:bubble3D val="0"/>
            <c:extLst>
              <c:ext xmlns:c16="http://schemas.microsoft.com/office/drawing/2014/chart" uri="{C3380CC4-5D6E-409C-BE32-E72D297353CC}">
                <c16:uniqueId val="{00000010-2DDD-4E0B-99F9-A19E944F7BDE}"/>
              </c:ext>
            </c:extLst>
          </c:dPt>
          <c:dPt>
            <c:idx val="24"/>
            <c:bubble3D val="0"/>
            <c:extLst>
              <c:ext xmlns:c16="http://schemas.microsoft.com/office/drawing/2014/chart" uri="{C3380CC4-5D6E-409C-BE32-E72D297353CC}">
                <c16:uniqueId val="{00000011-2DDD-4E0B-99F9-A19E944F7BDE}"/>
              </c:ext>
            </c:extLst>
          </c:dPt>
          <c:dPt>
            <c:idx val="32"/>
            <c:bubble3D val="0"/>
            <c:extLst>
              <c:ext xmlns:c16="http://schemas.microsoft.com/office/drawing/2014/chart" uri="{C3380CC4-5D6E-409C-BE32-E72D297353CC}">
                <c16:uniqueId val="{00000012-2DDD-4E0B-99F9-A19E944F7BDE}"/>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DDD-4E0B-99F9-A19E944F7BDE}"/>
                </c:ext>
              </c:extLst>
            </c:dLbl>
            <c:dLbl>
              <c:idx val="1"/>
              <c:delete val="1"/>
              <c:extLst>
                <c:ext xmlns:c15="http://schemas.microsoft.com/office/drawing/2012/chart" uri="{CE6537A1-D6FC-4f65-9D91-7224C49458BB}"/>
                <c:ext xmlns:c16="http://schemas.microsoft.com/office/drawing/2014/chart" uri="{C3380CC4-5D6E-409C-BE32-E72D297353CC}">
                  <c16:uniqueId val="{0000000B-2DDD-4E0B-99F9-A19E944F7BDE}"/>
                </c:ext>
              </c:extLst>
            </c:dLbl>
            <c:dLbl>
              <c:idx val="2"/>
              <c:delete val="1"/>
              <c:extLst>
                <c:ext xmlns:c15="http://schemas.microsoft.com/office/drawing/2012/chart" uri="{CE6537A1-D6FC-4f65-9D91-7224C49458BB}"/>
                <c:ext xmlns:c16="http://schemas.microsoft.com/office/drawing/2014/chart" uri="{C3380CC4-5D6E-409C-BE32-E72D297353CC}">
                  <c16:uniqueId val="{0000000C-2DDD-4E0B-99F9-A19E944F7BDE}"/>
                </c:ext>
              </c:extLst>
            </c:dLbl>
            <c:dLbl>
              <c:idx val="3"/>
              <c:delete val="1"/>
              <c:extLst>
                <c:ext xmlns:c15="http://schemas.microsoft.com/office/drawing/2012/chart" uri="{CE6537A1-D6FC-4f65-9D91-7224C49458BB}"/>
                <c:ext xmlns:c16="http://schemas.microsoft.com/office/drawing/2014/chart" uri="{C3380CC4-5D6E-409C-BE32-E72D297353CC}">
                  <c16:uniqueId val="{0000000D-2DDD-4E0B-99F9-A19E944F7BDE}"/>
                </c:ext>
              </c:extLst>
            </c:dLbl>
            <c:dLbl>
              <c:idx val="4"/>
              <c:delete val="1"/>
              <c:extLst>
                <c:ext xmlns:c15="http://schemas.microsoft.com/office/drawing/2012/chart" uri="{CE6537A1-D6FC-4f65-9D91-7224C49458BB}"/>
                <c:ext xmlns:c16="http://schemas.microsoft.com/office/drawing/2014/chart" uri="{C3380CC4-5D6E-409C-BE32-E72D297353CC}">
                  <c16:uniqueId val="{0000000E-2DDD-4E0B-99F9-A19E944F7BDE}"/>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DDD-4E0B-99F9-A19E944F7BDE}"/>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DDD-4E0B-99F9-A19E944F7BDE}"/>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DDD-4E0B-99F9-A19E944F7BDE}"/>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DDD-4E0B-99F9-A19E944F7BD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2DDD-4E0B-99F9-A19E944F7BDE}"/>
            </c:ext>
          </c:extLst>
        </c:ser>
        <c:dLbls>
          <c:showLegendKey val="0"/>
          <c:showVal val="1"/>
          <c:showCatName val="0"/>
          <c:showSerName val="0"/>
          <c:showPercent val="0"/>
          <c:showBubbleSize val="0"/>
        </c:dLbls>
        <c:axId val="3"/>
        <c:axId val="2"/>
      </c:scatterChart>
      <c:valAx>
        <c:axId val="3"/>
        <c:scaling>
          <c:orientation val="maxMin"/>
          <c:max val="8.6"/>
          <c:min val="7.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正の要因として、旧合併特例事業債や臨時財政対策債等の『元利償還金』の増加や、大型事業の元金償還が始まったことに起因する『公営企業債の元利償還金に対する繰入金』の増加等があるが、『組合等が起こした地方債の元利償還金に対する負担金等』の減少、『算入公債費等』の増加など、負の要因と相殺されたことにより、前年比微増となった。</a:t>
          </a:r>
        </a:p>
        <a:p>
          <a:r>
            <a:rPr kumimoji="1" lang="ja-JP" altLang="en-US" sz="1200">
              <a:latin typeface="ＭＳ ゴシック"/>
              <a:ea typeface="ＭＳ ゴシック"/>
            </a:rPr>
            <a:t>　旧合併特例事業債を活用した大型事業の元金償還開始や令和４年度から活用可能となった過疎対策事業債の借入などにより、今後は『元利償還金』の増加が見込まれるため、実施事業の精査や繰上償還の検討等を通し、実質公債費比率が適正な範囲で推移するよう努めていく。</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後年度の財政負担を考慮し実施した任意繰上償還等により『一般会計等に係る地方債の現在高』が大きく減少した。また、公営企業債の地方債現在高減少等により『公営企業債等繰入見込額』も大きく減少した。</a:t>
          </a:r>
        </a:p>
        <a:p>
          <a:r>
            <a:rPr kumimoji="1" lang="ja-JP" altLang="en-US" sz="1400">
              <a:latin typeface="ＭＳ ゴシック"/>
              <a:ea typeface="ＭＳ ゴシック"/>
            </a:rPr>
            <a:t>　しかし、今後は旧合併特例事業債や過疎対策事業債を活用した大型事業、一部事務組合の大型事業が予定されており、地方債現在高等の増加が見込まれるため、繰上償還を検討するなど、将来世代の負担を軽減できるよう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千葉県香取市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財政調整基金において歳計剰余金処分による積立の増や、地方交付税等の歳入の増等による繰入の減により大きく増加したため、全体では6億2</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予算編成上、基金を取り崩す形となるのはやむを得ないが、特に財政調整基金については、決算ベースで残高減少とならないよう繰入額に留意する。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公共施設の統廃合・長寿命化に取り組んでいるところだが、安全管理や維持管理経費圧縮の観点から、不要な部分の減築や、統廃合により不要となった公共施設の除却も同時に取り組む必要がある。その財源とするため、公共施設整備基金への積立を検討する。また、公債費のピークと見込まれる令和</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年度前後に減債基金の繰入を見込み、減債基金への積立も検討する。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①地域振興基金：市民の連帯感の情勢や地域振興を図る施策の推進のため、運用益をそれらの事業に充当する。</a:t>
          </a:r>
        </a:p>
        <a:p>
          <a:r>
            <a:rPr kumimoji="1" lang="ja-JP" altLang="en-US" sz="1300">
              <a:solidFill>
                <a:schemeClr val="dk1"/>
              </a:solidFill>
              <a:effectLst/>
              <a:latin typeface="ＭＳ ゴシック"/>
              <a:ea typeface="ＭＳ ゴシック"/>
              <a:cs typeface="+mn-cs"/>
            </a:rPr>
            <a:t>②公共施設整備基金：公共施設整備に関する事業に充当する。</a:t>
          </a:r>
        </a:p>
        <a:p>
          <a:r>
            <a:rPr kumimoji="1" lang="ja-JP" altLang="en-US" sz="1300">
              <a:solidFill>
                <a:schemeClr val="dk1"/>
              </a:solidFill>
              <a:effectLst/>
              <a:latin typeface="ＭＳ ゴシック"/>
              <a:ea typeface="ＭＳ ゴシック"/>
              <a:cs typeface="+mn-cs"/>
            </a:rPr>
            <a:t>③ふるさと香取応援基金：香取市を愛し、応援しようとする個人又は団体から広く寄附金を募り、個性豊かな活力あるふるさとづくりに資する各種事業に充当する。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①運用益のみ事業充当するため増減は発生しない。</a:t>
          </a:r>
        </a:p>
        <a:p>
          <a:r>
            <a:rPr kumimoji="1" lang="ja-JP" altLang="en-US" sz="1300">
              <a:solidFill>
                <a:schemeClr val="dk1"/>
              </a:solidFill>
              <a:effectLst/>
              <a:latin typeface="ＭＳ ゴシック"/>
              <a:ea typeface="ＭＳ ゴシック"/>
              <a:cs typeface="+mn-cs"/>
            </a:rPr>
            <a:t>②香取おみがわ医療センターの整備のほか、老朽化した橋梁の長寿命化対策事業（補修等）に基金を取り崩して充当したため、残高は約１億7,400万円の減となった。</a:t>
          </a:r>
        </a:p>
        <a:p>
          <a:r>
            <a:rPr kumimoji="1" lang="ja-JP" altLang="en-US" sz="1300">
              <a:solidFill>
                <a:schemeClr val="dk1"/>
              </a:solidFill>
              <a:effectLst/>
              <a:latin typeface="ＭＳ ゴシック"/>
              <a:ea typeface="ＭＳ ゴシック"/>
              <a:cs typeface="+mn-cs"/>
            </a:rPr>
            <a:t>③ふるさと香取応援寄附金事業が好調なため、約１億5</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①については引き続き有利な運用に努め、地域振興施策の継続・拡充を目指す。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②は老朽化した公共施設が一層増加していく中で、長寿命化のための改修のみならず、施設の統廃合などにより役目を終え、活用の見込がない施設の解体にも活用できるよう、積み増しを図る。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③は今後の積立額の動向を注視しながら、充当すべき事業を精査し有効活用を図っていく。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コロナ禍における事業中止等に伴う歳計剰余金処分による積立の増や、地方交付税等の歳入の増等による繰入の減により大きく増加した。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税や交付税の増加、コロナ禍における事業中止等による不用額の発生により、令和３年度は基金残高が維持されたが、人口減少による税収の減や老朽化する公共施設に要する費用の増が確実に見込まれ、加えて災害発生時には令和元年台風のように財政調整基金を取り崩して対応する必要があることから、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％程度を目途として維持するよう努める。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運用益による増加。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現在のところ取崩しの予定はないが、公債費のピークと見込まれる令和</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年度前後に繰入を検討するほか、利率の高い借入の繰上償還を行うなど、有効な活用方法を検討する。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78BFD76F-3DD0-47B2-A628-D3A1E08BB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678BF243-772F-474A-B441-ED7E368D4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80BCE1E5-C48D-418B-B35B-4A71AE2BCD73}"/>
            </a:ext>
          </a:extLst>
        </xdr:cNvPr>
        <xdr:cNvSpPr/>
      </xdr:nvSpPr>
      <xdr:spPr>
        <a:xfrm>
          <a:off x="359410" y="60325"/>
          <a:ext cx="11391265" cy="640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D063906E-7246-4D85-978D-0D5ADDE99B92}"/>
            </a:ext>
          </a:extLst>
        </xdr:cNvPr>
        <xdr:cNvSpPr/>
      </xdr:nvSpPr>
      <xdr:spPr>
        <a:xfrm>
          <a:off x="15346680" y="189230"/>
          <a:ext cx="3551555" cy="5645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BF08CA94-B301-45E2-AAAA-B52C39C6EEC0}"/>
            </a:ext>
          </a:extLst>
        </xdr:cNvPr>
        <xdr:cNvSpPr/>
      </xdr:nvSpPr>
      <xdr:spPr>
        <a:xfrm>
          <a:off x="15351125" y="211455"/>
          <a:ext cx="3524250" cy="5111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4897D190-5D7D-4CFA-B7BE-0F41F8C93925}"/>
            </a:ext>
          </a:extLst>
        </xdr:cNvPr>
        <xdr:cNvSpPr/>
      </xdr:nvSpPr>
      <xdr:spPr>
        <a:xfrm>
          <a:off x="15372715" y="244475"/>
          <a:ext cx="3470910" cy="4400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291C12B1-D295-4D3F-917A-49A9F40AA7BB}"/>
            </a:ext>
          </a:extLst>
        </xdr:cNvPr>
        <xdr:cNvSpPr/>
      </xdr:nvSpPr>
      <xdr:spPr>
        <a:xfrm>
          <a:off x="12817475" y="189230"/>
          <a:ext cx="2392045" cy="5645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DCA9773A-352A-43D0-8D22-8958BA9D5CD2}"/>
            </a:ext>
          </a:extLst>
        </xdr:cNvPr>
        <xdr:cNvSpPr/>
      </xdr:nvSpPr>
      <xdr:spPr>
        <a:xfrm>
          <a:off x="12839065" y="211455"/>
          <a:ext cx="2355215" cy="5111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AF76E96F-5742-4752-B316-52F736DDC81D}"/>
            </a:ext>
          </a:extLst>
        </xdr:cNvPr>
        <xdr:cNvSpPr/>
      </xdr:nvSpPr>
      <xdr:spPr>
        <a:xfrm>
          <a:off x="12870180" y="244475"/>
          <a:ext cx="2313305"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0493757-BA25-41CF-8509-67EACD9F3D41}"/>
            </a:ext>
          </a:extLst>
        </xdr:cNvPr>
        <xdr:cNvSpPr/>
      </xdr:nvSpPr>
      <xdr:spPr>
        <a:xfrm>
          <a:off x="440690" y="885825"/>
          <a:ext cx="9081135"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A3B25C-B738-4DD7-8AFB-2935EB827100}"/>
            </a:ext>
          </a:extLst>
        </xdr:cNvPr>
        <xdr:cNvSpPr/>
      </xdr:nvSpPr>
      <xdr:spPr>
        <a:xfrm>
          <a:off x="563880" y="925195"/>
          <a:ext cx="1242695" cy="17100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0617F7-4E8F-4E3D-B77C-15094900F7A6}"/>
            </a:ext>
          </a:extLst>
        </xdr:cNvPr>
        <xdr:cNvSpPr/>
      </xdr:nvSpPr>
      <xdr:spPr>
        <a:xfrm>
          <a:off x="1764030" y="925195"/>
          <a:ext cx="1200150" cy="17100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41581E6-5602-4876-A899-90D2B553A2CC}"/>
            </a:ext>
          </a:extLst>
        </xdr:cNvPr>
        <xdr:cNvSpPr/>
      </xdr:nvSpPr>
      <xdr:spPr>
        <a:xfrm>
          <a:off x="2964180" y="925195"/>
          <a:ext cx="1371600" cy="17100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8D2BB2-C4C4-4A86-9AE4-186246595359}"/>
            </a:ext>
          </a:extLst>
        </xdr:cNvPr>
        <xdr:cNvSpPr/>
      </xdr:nvSpPr>
      <xdr:spPr>
        <a:xfrm>
          <a:off x="4335780" y="940435"/>
          <a:ext cx="181673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DBAAC1A-28CE-4462-91C8-70C482EC068A}"/>
            </a:ext>
          </a:extLst>
        </xdr:cNvPr>
        <xdr:cNvSpPr/>
      </xdr:nvSpPr>
      <xdr:spPr>
        <a:xfrm>
          <a:off x="6152515" y="940435"/>
          <a:ext cx="114046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94057E-BA3A-4B99-A3FA-BFD12120E8C3}"/>
            </a:ext>
          </a:extLst>
        </xdr:cNvPr>
        <xdr:cNvSpPr/>
      </xdr:nvSpPr>
      <xdr:spPr>
        <a:xfrm>
          <a:off x="7352665" y="955040"/>
          <a:ext cx="583565"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8389265-27E2-44F0-8D6D-DDD304BC90F8}"/>
            </a:ext>
          </a:extLst>
        </xdr:cNvPr>
        <xdr:cNvSpPr/>
      </xdr:nvSpPr>
      <xdr:spPr>
        <a:xfrm>
          <a:off x="4335780" y="1716405"/>
          <a:ext cx="181673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1EE1808-2259-4404-90A9-864BAD2EECFE}"/>
            </a:ext>
          </a:extLst>
        </xdr:cNvPr>
        <xdr:cNvSpPr/>
      </xdr:nvSpPr>
      <xdr:spPr>
        <a:xfrm>
          <a:off x="6221730" y="1716405"/>
          <a:ext cx="330009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83ECD32-637F-4707-9CBF-8FABA52FEBB2}"/>
            </a:ext>
          </a:extLst>
        </xdr:cNvPr>
        <xdr:cNvSpPr/>
      </xdr:nvSpPr>
      <xdr:spPr>
        <a:xfrm>
          <a:off x="9979025" y="885825"/>
          <a:ext cx="1371600" cy="12731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DA3CE05-E129-438E-ABA4-20C1CCB46410}"/>
            </a:ext>
          </a:extLst>
        </xdr:cNvPr>
        <xdr:cNvSpPr/>
      </xdr:nvSpPr>
      <xdr:spPr>
        <a:xfrm>
          <a:off x="10208895" y="955040"/>
          <a:ext cx="120015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4D4E2BF-3D2D-4C13-BA29-C79E0E08840E}"/>
            </a:ext>
          </a:extLst>
        </xdr:cNvPr>
        <xdr:cNvSpPr/>
      </xdr:nvSpPr>
      <xdr:spPr>
        <a:xfrm>
          <a:off x="10208895" y="1217930"/>
          <a:ext cx="1200150" cy="521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4526748-C8AC-48AF-9FD7-173570C23EC4}"/>
            </a:ext>
          </a:extLst>
        </xdr:cNvPr>
        <xdr:cNvSpPr/>
      </xdr:nvSpPr>
      <xdr:spPr>
        <a:xfrm>
          <a:off x="10208895" y="1560830"/>
          <a:ext cx="1319530" cy="650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7F60B3BF-509E-449A-A392-4A4A2E77C01A}"/>
            </a:ext>
          </a:extLst>
        </xdr:cNvPr>
        <xdr:cNvCxnSpPr/>
      </xdr:nvCxnSpPr>
      <xdr:spPr>
        <a:xfrm flipH="1">
          <a:off x="10042525" y="1038225"/>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6E717D4D-104D-48E8-B7F0-78F7B5E54640}"/>
            </a:ext>
          </a:extLst>
        </xdr:cNvPr>
        <xdr:cNvSpPr/>
      </xdr:nvSpPr>
      <xdr:spPr>
        <a:xfrm>
          <a:off x="10092690" y="100012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1693B8C-4DFA-4AF6-95ED-771D408D41C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42C2A0C-FFA6-4510-83C1-02EBADD1D9FB}"/>
            </a:ext>
          </a:extLst>
        </xdr:cNvPr>
        <xdr:cNvCxnSpPr/>
      </xdr:nvCxnSpPr>
      <xdr:spPr>
        <a:xfrm>
          <a:off x="10137140" y="1560830"/>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848523F-5C4F-4EFA-8F02-62C0C060BC27}"/>
            </a:ext>
          </a:extLst>
        </xdr:cNvPr>
        <xdr:cNvCxnSpPr/>
      </xdr:nvCxnSpPr>
      <xdr:spPr>
        <a:xfrm>
          <a:off x="10057765" y="156083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C1868ED-8253-4238-9E06-378CDA42C11E}"/>
            </a:ext>
          </a:extLst>
        </xdr:cNvPr>
        <xdr:cNvCxnSpPr/>
      </xdr:nvCxnSpPr>
      <xdr:spPr>
        <a:xfrm flipV="1">
          <a:off x="10137140" y="179641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18CA699-46B0-4D87-A7DC-EBD273EBA6D6}"/>
            </a:ext>
          </a:extLst>
        </xdr:cNvPr>
        <xdr:cNvCxnSpPr/>
      </xdr:nvCxnSpPr>
      <xdr:spPr>
        <a:xfrm>
          <a:off x="10057765" y="1941195"/>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93BF834C-8414-4A99-90BA-7779061983DB}"/>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79A68AE4-5A5F-4D8A-9035-DB998B3BCE05}"/>
            </a:ext>
          </a:extLst>
        </xdr:cNvPr>
        <xdr:cNvSpPr txBox="1"/>
      </xdr:nvSpPr>
      <xdr:spPr>
        <a:xfrm>
          <a:off x="419100" y="300799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C3B12965-A0D8-44CD-B3EA-9025D098156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814EE077-98E9-4ED3-BAA9-14E810AA6EEE}"/>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a:extLst>
            <a:ext uri="{FF2B5EF4-FFF2-40B4-BE49-F238E27FC236}">
              <a16:creationId xmlns:a16="http://schemas.microsoft.com/office/drawing/2014/main" id="{B81E1D9D-6EAF-4AB0-A1D7-278D35ED0B53}"/>
            </a:ext>
          </a:extLst>
        </xdr:cNvPr>
        <xdr:cNvSpPr txBox="1"/>
      </xdr:nvSpPr>
      <xdr:spPr>
        <a:xfrm>
          <a:off x="419100" y="373253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38322508-E7E2-4E35-BD3F-B2B4BB127DB7}"/>
            </a:ext>
          </a:extLst>
        </xdr:cNvPr>
        <xdr:cNvSpPr/>
      </xdr:nvSpPr>
      <xdr:spPr>
        <a:xfrm>
          <a:off x="1142365" y="4254500"/>
          <a:ext cx="3826510" cy="2971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A334886B-0C2C-4C86-B5BC-D9A07B8996D4}"/>
            </a:ext>
          </a:extLst>
        </xdr:cNvPr>
        <xdr:cNvSpPr/>
      </xdr:nvSpPr>
      <xdr:spPr>
        <a:xfrm>
          <a:off x="1809115" y="4607560"/>
          <a:ext cx="155003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F39D37AD-FA1F-432F-A5D5-600CE1244B7D}"/>
            </a:ext>
          </a:extLst>
        </xdr:cNvPr>
        <xdr:cNvSpPr/>
      </xdr:nvSpPr>
      <xdr:spPr>
        <a:xfrm>
          <a:off x="3453765" y="4587240"/>
          <a:ext cx="7632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790C088-EFDF-4FEE-B6E8-875A447AA079}"/>
            </a:ext>
          </a:extLst>
        </xdr:cNvPr>
        <xdr:cNvSpPr/>
      </xdr:nvSpPr>
      <xdr:spPr>
        <a:xfrm>
          <a:off x="491426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97F02B2-A77F-4CD9-9A70-D7F038865A18}"/>
            </a:ext>
          </a:extLst>
        </xdr:cNvPr>
        <xdr:cNvSpPr/>
      </xdr:nvSpPr>
      <xdr:spPr>
        <a:xfrm>
          <a:off x="491426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867D225-027B-4F03-AC86-9B1C9C9AFC7B}"/>
            </a:ext>
          </a:extLst>
        </xdr:cNvPr>
        <xdr:cNvSpPr/>
      </xdr:nvSpPr>
      <xdr:spPr>
        <a:xfrm>
          <a:off x="628586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8CF54F7-BA93-44F5-8FE9-4861B799B4ED}"/>
            </a:ext>
          </a:extLst>
        </xdr:cNvPr>
        <xdr:cNvSpPr/>
      </xdr:nvSpPr>
      <xdr:spPr>
        <a:xfrm>
          <a:off x="628586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ACDDEA7-76D1-4DD0-8CC2-40C47220FB2A}"/>
            </a:ext>
          </a:extLst>
        </xdr:cNvPr>
        <xdr:cNvSpPr/>
      </xdr:nvSpPr>
      <xdr:spPr>
        <a:xfrm>
          <a:off x="778827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254DC9B-BB51-4B02-AA17-862A957D7EF4}"/>
            </a:ext>
          </a:extLst>
        </xdr:cNvPr>
        <xdr:cNvSpPr/>
      </xdr:nvSpPr>
      <xdr:spPr>
        <a:xfrm>
          <a:off x="778827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0AE3A97-C03E-4DF5-8E62-B4C9AC5A7606}"/>
            </a:ext>
          </a:extLst>
        </xdr:cNvPr>
        <xdr:cNvSpPr/>
      </xdr:nvSpPr>
      <xdr:spPr>
        <a:xfrm>
          <a:off x="1142365" y="4932045"/>
          <a:ext cx="3826510"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3D4B1B-8238-41CE-B913-BCB3C623E61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7792F73-1219-4DA6-8A98-F91B73ED54E5}"/>
            </a:ext>
          </a:extLst>
        </xdr:cNvPr>
        <xdr:cNvSpPr/>
      </xdr:nvSpPr>
      <xdr:spPr>
        <a:xfrm>
          <a:off x="5216525" y="5001260"/>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B74DB99-5490-47BD-A63C-8687338821B9}"/>
            </a:ext>
          </a:extLst>
        </xdr:cNvPr>
        <xdr:cNvSpPr txBox="1"/>
      </xdr:nvSpPr>
      <xdr:spPr>
        <a:xfrm>
          <a:off x="5273675" y="5229860"/>
          <a:ext cx="4098290"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類似団体、全国平均及び千葉県の平均と比べると比率は低くなっており、本庁舎など平成に入ってから建設された比較的新しい施設が数値低下に寄与している。</a:t>
          </a:r>
        </a:p>
        <a:p>
          <a:r>
            <a:rPr kumimoji="1" lang="ja-JP" altLang="en-US" sz="1100">
              <a:latin typeface="ＭＳ Ｐゴシック"/>
              <a:ea typeface="ＭＳ Ｐゴシック"/>
            </a:rPr>
            <a:t>　しかし財政状況は今後ますます厳しくなることが予想されるため、公共施設整備基金等を活用し、長期的な観点から施設維持を図っていく必要がある。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F26369E6-E827-44C3-8F9F-51F5CDA9774A}"/>
            </a:ext>
          </a:extLst>
        </xdr:cNvPr>
        <xdr:cNvSpPr txBox="1"/>
      </xdr:nvSpPr>
      <xdr:spPr>
        <a:xfrm>
          <a:off x="1123315" y="474535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E275D41-9AAB-4837-8948-1E04E9A85F89}"/>
            </a:ext>
          </a:extLst>
        </xdr:cNvPr>
        <xdr:cNvCxnSpPr/>
      </xdr:nvCxnSpPr>
      <xdr:spPr>
        <a:xfrm>
          <a:off x="1142365" y="70967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a:extLst>
            <a:ext uri="{FF2B5EF4-FFF2-40B4-BE49-F238E27FC236}">
              <a16:creationId xmlns:a16="http://schemas.microsoft.com/office/drawing/2014/main" id="{E8351E97-4E08-4DF7-BB3E-A6A9AD91A2F9}"/>
            </a:ext>
          </a:extLst>
        </xdr:cNvPr>
        <xdr:cNvSpPr txBox="1"/>
      </xdr:nvSpPr>
      <xdr:spPr>
        <a:xfrm>
          <a:off x="784225" y="699960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5C2CDDC6-C1ED-4E89-B83C-0764B315D157}"/>
            </a:ext>
          </a:extLst>
        </xdr:cNvPr>
        <xdr:cNvCxnSpPr/>
      </xdr:nvCxnSpPr>
      <xdr:spPr>
        <a:xfrm>
          <a:off x="1142365" y="673290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140" cy="225425"/>
    <xdr:sp macro="" textlink="">
      <xdr:nvSpPr>
        <xdr:cNvPr id="53" name="テキスト ボックス 52">
          <a:extLst>
            <a:ext uri="{FF2B5EF4-FFF2-40B4-BE49-F238E27FC236}">
              <a16:creationId xmlns:a16="http://schemas.microsoft.com/office/drawing/2014/main" id="{A991C635-5106-4763-9EC3-76F5C5FCE7BF}"/>
            </a:ext>
          </a:extLst>
        </xdr:cNvPr>
        <xdr:cNvSpPr txBox="1"/>
      </xdr:nvSpPr>
      <xdr:spPr>
        <a:xfrm>
          <a:off x="784225" y="663575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F7FDBC4D-D140-4A5D-BF97-E3F48EC844F4}"/>
            </a:ext>
          </a:extLst>
        </xdr:cNvPr>
        <xdr:cNvCxnSpPr/>
      </xdr:nvCxnSpPr>
      <xdr:spPr>
        <a:xfrm>
          <a:off x="1142365" y="63696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140" cy="224155"/>
    <xdr:sp macro="" textlink="">
      <xdr:nvSpPr>
        <xdr:cNvPr id="55" name="テキスト ボックス 54">
          <a:extLst>
            <a:ext uri="{FF2B5EF4-FFF2-40B4-BE49-F238E27FC236}">
              <a16:creationId xmlns:a16="http://schemas.microsoft.com/office/drawing/2014/main" id="{85C4DD6C-A146-4816-8D25-6229E3A229D5}"/>
            </a:ext>
          </a:extLst>
        </xdr:cNvPr>
        <xdr:cNvSpPr txBox="1"/>
      </xdr:nvSpPr>
      <xdr:spPr>
        <a:xfrm>
          <a:off x="784225" y="62795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4AE295F-D096-47AD-8A8A-0114EFF2FED5}"/>
            </a:ext>
          </a:extLst>
        </xdr:cNvPr>
        <xdr:cNvCxnSpPr/>
      </xdr:nvCxnSpPr>
      <xdr:spPr>
        <a:xfrm>
          <a:off x="1142365" y="601345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7" name="テキスト ボックス 56">
          <a:extLst>
            <a:ext uri="{FF2B5EF4-FFF2-40B4-BE49-F238E27FC236}">
              <a16:creationId xmlns:a16="http://schemas.microsoft.com/office/drawing/2014/main" id="{989F7593-2933-4655-AC47-82A638305A30}"/>
            </a:ext>
          </a:extLst>
        </xdr:cNvPr>
        <xdr:cNvSpPr txBox="1"/>
      </xdr:nvSpPr>
      <xdr:spPr>
        <a:xfrm>
          <a:off x="784225" y="591566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155EC449-073D-4121-A23A-5FFBA0968C98}"/>
            </a:ext>
          </a:extLst>
        </xdr:cNvPr>
        <xdr:cNvCxnSpPr/>
      </xdr:nvCxnSpPr>
      <xdr:spPr>
        <a:xfrm>
          <a:off x="1142365" y="564959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140" cy="224155"/>
    <xdr:sp macro="" textlink="">
      <xdr:nvSpPr>
        <xdr:cNvPr id="59" name="テキスト ボックス 58">
          <a:extLst>
            <a:ext uri="{FF2B5EF4-FFF2-40B4-BE49-F238E27FC236}">
              <a16:creationId xmlns:a16="http://schemas.microsoft.com/office/drawing/2014/main" id="{14AEAA6B-04B5-4A40-B985-580CB51232B0}"/>
            </a:ext>
          </a:extLst>
        </xdr:cNvPr>
        <xdr:cNvSpPr txBox="1"/>
      </xdr:nvSpPr>
      <xdr:spPr>
        <a:xfrm>
          <a:off x="784225" y="55619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A085B603-21CA-416D-AB55-73F15D7D483A}"/>
            </a:ext>
          </a:extLst>
        </xdr:cNvPr>
        <xdr:cNvCxnSpPr/>
      </xdr:nvCxnSpPr>
      <xdr:spPr>
        <a:xfrm>
          <a:off x="1142365" y="529590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140" cy="225425"/>
    <xdr:sp macro="" textlink="">
      <xdr:nvSpPr>
        <xdr:cNvPr id="61" name="テキスト ボックス 60">
          <a:extLst>
            <a:ext uri="{FF2B5EF4-FFF2-40B4-BE49-F238E27FC236}">
              <a16:creationId xmlns:a16="http://schemas.microsoft.com/office/drawing/2014/main" id="{44D951FF-65D6-4F22-A8AE-16B540409683}"/>
            </a:ext>
          </a:extLst>
        </xdr:cNvPr>
        <xdr:cNvSpPr txBox="1"/>
      </xdr:nvSpPr>
      <xdr:spPr>
        <a:xfrm>
          <a:off x="784225" y="52019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136A540-1877-4B30-A5CB-DCAC39AA6B40}"/>
            </a:ext>
          </a:extLst>
        </xdr:cNvPr>
        <xdr:cNvCxnSpPr/>
      </xdr:nvCxnSpPr>
      <xdr:spPr>
        <a:xfrm>
          <a:off x="1142365" y="493204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3" name="テキスト ボックス 62">
          <a:extLst>
            <a:ext uri="{FF2B5EF4-FFF2-40B4-BE49-F238E27FC236}">
              <a16:creationId xmlns:a16="http://schemas.microsoft.com/office/drawing/2014/main" id="{5946E613-7815-423A-BE9A-C2F5843945F8}"/>
            </a:ext>
          </a:extLst>
        </xdr:cNvPr>
        <xdr:cNvSpPr txBox="1"/>
      </xdr:nvSpPr>
      <xdr:spPr>
        <a:xfrm>
          <a:off x="784225" y="48380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3E38C30-1159-49D4-901E-765740588315}"/>
            </a:ext>
          </a:extLst>
        </xdr:cNvPr>
        <xdr:cNvSpPr/>
      </xdr:nvSpPr>
      <xdr:spPr>
        <a:xfrm>
          <a:off x="1142365" y="4932045"/>
          <a:ext cx="3826510"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63500</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C836FAA7-95E8-4585-A692-7FE486B5CC00}"/>
            </a:ext>
          </a:extLst>
        </xdr:cNvPr>
        <xdr:cNvCxnSpPr/>
      </xdr:nvCxnSpPr>
      <xdr:spPr>
        <a:xfrm flipV="1">
          <a:off x="4295775" y="5441315"/>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135890</xdr:rowOff>
    </xdr:from>
    <xdr:ext cx="403860" cy="259080"/>
    <xdr:sp macro="" textlink="">
      <xdr:nvSpPr>
        <xdr:cNvPr id="66" name="有形固定資産減価償却率最小値テキスト">
          <a:extLst>
            <a:ext uri="{FF2B5EF4-FFF2-40B4-BE49-F238E27FC236}">
              <a16:creationId xmlns:a16="http://schemas.microsoft.com/office/drawing/2014/main" id="{CB3EEB06-F7C4-4F54-B663-5651C44024C8}"/>
            </a:ext>
          </a:extLst>
        </xdr:cNvPr>
        <xdr:cNvSpPr txBox="1"/>
      </xdr:nvSpPr>
      <xdr:spPr>
        <a:xfrm>
          <a:off x="4342765" y="6542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2BC3F08B-63AD-443E-BC41-523B24273B28}"/>
            </a:ext>
          </a:extLst>
        </xdr:cNvPr>
        <xdr:cNvCxnSpPr/>
      </xdr:nvCxnSpPr>
      <xdr:spPr>
        <a:xfrm>
          <a:off x="4206875" y="65462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10160</xdr:rowOff>
    </xdr:from>
    <xdr:ext cx="403860" cy="259080"/>
    <xdr:sp macro="" textlink="">
      <xdr:nvSpPr>
        <xdr:cNvPr id="68" name="有形固定資産減価償却率最大値テキスト">
          <a:extLst>
            <a:ext uri="{FF2B5EF4-FFF2-40B4-BE49-F238E27FC236}">
              <a16:creationId xmlns:a16="http://schemas.microsoft.com/office/drawing/2014/main" id="{C7DC0509-AEFE-419E-9170-1AB11F289B2C}"/>
            </a:ext>
          </a:extLst>
        </xdr:cNvPr>
        <xdr:cNvSpPr txBox="1"/>
      </xdr:nvSpPr>
      <xdr:spPr>
        <a:xfrm>
          <a:off x="4342765" y="52222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63500</xdr:rowOff>
    </xdr:from>
    <xdr:to>
      <xdr:col>23</xdr:col>
      <xdr:colOff>174625</xdr:colOff>
      <xdr:row>27</xdr:row>
      <xdr:rowOff>63500</xdr:rowOff>
    </xdr:to>
    <xdr:cxnSp macro="">
      <xdr:nvCxnSpPr>
        <xdr:cNvPr id="69" name="直線コネクタ 68">
          <a:extLst>
            <a:ext uri="{FF2B5EF4-FFF2-40B4-BE49-F238E27FC236}">
              <a16:creationId xmlns:a16="http://schemas.microsoft.com/office/drawing/2014/main" id="{293FE664-0053-4B6E-8B3B-4CD69043C96F}"/>
            </a:ext>
          </a:extLst>
        </xdr:cNvPr>
        <xdr:cNvCxnSpPr/>
      </xdr:nvCxnSpPr>
      <xdr:spPr>
        <a:xfrm>
          <a:off x="4206875" y="54413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120650</xdr:rowOff>
    </xdr:from>
    <xdr:ext cx="403860" cy="257810"/>
    <xdr:sp macro="" textlink="">
      <xdr:nvSpPr>
        <xdr:cNvPr id="70" name="有形固定資産減価償却率平均値テキスト">
          <a:extLst>
            <a:ext uri="{FF2B5EF4-FFF2-40B4-BE49-F238E27FC236}">
              <a16:creationId xmlns:a16="http://schemas.microsoft.com/office/drawing/2014/main" id="{F0C68184-814B-48A6-AAD0-F3A7D7F9CB78}"/>
            </a:ext>
          </a:extLst>
        </xdr:cNvPr>
        <xdr:cNvSpPr txBox="1"/>
      </xdr:nvSpPr>
      <xdr:spPr>
        <a:xfrm>
          <a:off x="4342765" y="601853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C958B047-ADC2-4BB8-B3EC-7A9AE7C65D4B}"/>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149225</xdr:rowOff>
    </xdr:from>
    <xdr:to>
      <xdr:col>19</xdr:col>
      <xdr:colOff>187325</xdr:colOff>
      <xdr:row>31</xdr:row>
      <xdr:rowOff>79375</xdr:rowOff>
    </xdr:to>
    <xdr:sp macro="" textlink="">
      <xdr:nvSpPr>
        <xdr:cNvPr id="72" name="フローチャート: 判断 71">
          <a:extLst>
            <a:ext uri="{FF2B5EF4-FFF2-40B4-BE49-F238E27FC236}">
              <a16:creationId xmlns:a16="http://schemas.microsoft.com/office/drawing/2014/main" id="{5A8FCCD9-5E22-42FC-8C9C-01F79BBB04C9}"/>
            </a:ext>
          </a:extLst>
        </xdr:cNvPr>
        <xdr:cNvSpPr/>
      </xdr:nvSpPr>
      <xdr:spPr>
        <a:xfrm>
          <a:off x="3611880" y="60452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27178815-7A3B-4571-8C8B-95D73FD268F3}"/>
            </a:ext>
          </a:extLst>
        </xdr:cNvPr>
        <xdr:cNvSpPr/>
      </xdr:nvSpPr>
      <xdr:spPr>
        <a:xfrm>
          <a:off x="2926080" y="59880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8BE63AB7-5287-4980-A5CD-02E7DA5E6AD7}"/>
            </a:ext>
          </a:extLst>
        </xdr:cNvPr>
        <xdr:cNvSpPr/>
      </xdr:nvSpPr>
      <xdr:spPr>
        <a:xfrm>
          <a:off x="22402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27305</xdr:rowOff>
    </xdr:from>
    <xdr:to>
      <xdr:col>7</xdr:col>
      <xdr:colOff>187325</xdr:colOff>
      <xdr:row>30</xdr:row>
      <xdr:rowOff>128905</xdr:rowOff>
    </xdr:to>
    <xdr:sp macro="" textlink="">
      <xdr:nvSpPr>
        <xdr:cNvPr id="75" name="フローチャート: 判断 74">
          <a:extLst>
            <a:ext uri="{FF2B5EF4-FFF2-40B4-BE49-F238E27FC236}">
              <a16:creationId xmlns:a16="http://schemas.microsoft.com/office/drawing/2014/main" id="{882BDD7A-2BAB-4550-8C69-B090641873D1}"/>
            </a:ext>
          </a:extLst>
        </xdr:cNvPr>
        <xdr:cNvSpPr/>
      </xdr:nvSpPr>
      <xdr:spPr>
        <a:xfrm>
          <a:off x="1554480" y="592137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a:extLst>
            <a:ext uri="{FF2B5EF4-FFF2-40B4-BE49-F238E27FC236}">
              <a16:creationId xmlns:a16="http://schemas.microsoft.com/office/drawing/2014/main" id="{A7F9D717-E883-4457-95A8-29444C9406AB}"/>
            </a:ext>
          </a:extLst>
        </xdr:cNvPr>
        <xdr:cNvSpPr txBox="1"/>
      </xdr:nvSpPr>
      <xdr:spPr>
        <a:xfrm>
          <a:off x="4133215" y="714057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9949CC56-FC8A-4FDE-9E1E-38D9528CD306}"/>
            </a:ext>
          </a:extLst>
        </xdr:cNvPr>
        <xdr:cNvSpPr txBox="1"/>
      </xdr:nvSpPr>
      <xdr:spPr>
        <a:xfrm>
          <a:off x="3502025"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7DEA1B70-D5A8-4728-874B-83A5EC011289}"/>
            </a:ext>
          </a:extLst>
        </xdr:cNvPr>
        <xdr:cNvSpPr txBox="1"/>
      </xdr:nvSpPr>
      <xdr:spPr>
        <a:xfrm>
          <a:off x="2816225"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a:extLst>
            <a:ext uri="{FF2B5EF4-FFF2-40B4-BE49-F238E27FC236}">
              <a16:creationId xmlns:a16="http://schemas.microsoft.com/office/drawing/2014/main" id="{45C056B5-D119-460E-A392-AFF05D90CBDE}"/>
            </a:ext>
          </a:extLst>
        </xdr:cNvPr>
        <xdr:cNvSpPr txBox="1"/>
      </xdr:nvSpPr>
      <xdr:spPr>
        <a:xfrm>
          <a:off x="2130425"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a:extLst>
            <a:ext uri="{FF2B5EF4-FFF2-40B4-BE49-F238E27FC236}">
              <a16:creationId xmlns:a16="http://schemas.microsoft.com/office/drawing/2014/main" id="{C0A38F63-9130-4C03-BCDA-59CCBC6D5494}"/>
            </a:ext>
          </a:extLst>
        </xdr:cNvPr>
        <xdr:cNvSpPr txBox="1"/>
      </xdr:nvSpPr>
      <xdr:spPr>
        <a:xfrm>
          <a:off x="1444625"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26035</xdr:rowOff>
    </xdr:from>
    <xdr:to>
      <xdr:col>23</xdr:col>
      <xdr:colOff>136525</xdr:colOff>
      <xdr:row>29</xdr:row>
      <xdr:rowOff>127635</xdr:rowOff>
    </xdr:to>
    <xdr:sp macro="" textlink="">
      <xdr:nvSpPr>
        <xdr:cNvPr id="81" name="楕円 80">
          <a:extLst>
            <a:ext uri="{FF2B5EF4-FFF2-40B4-BE49-F238E27FC236}">
              <a16:creationId xmlns:a16="http://schemas.microsoft.com/office/drawing/2014/main" id="{755F6710-101B-4402-BCF0-D66402236613}"/>
            </a:ext>
          </a:extLst>
        </xdr:cNvPr>
        <xdr:cNvSpPr/>
      </xdr:nvSpPr>
      <xdr:spPr>
        <a:xfrm>
          <a:off x="4244975" y="574675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48895</xdr:rowOff>
    </xdr:from>
    <xdr:ext cx="403860" cy="259080"/>
    <xdr:sp macro="" textlink="">
      <xdr:nvSpPr>
        <xdr:cNvPr id="82" name="有形固定資産減価償却率該当値テキスト">
          <a:extLst>
            <a:ext uri="{FF2B5EF4-FFF2-40B4-BE49-F238E27FC236}">
              <a16:creationId xmlns:a16="http://schemas.microsoft.com/office/drawing/2014/main" id="{B93FAD86-E338-44F0-94C0-736EA43B9DD0}"/>
            </a:ext>
          </a:extLst>
        </xdr:cNvPr>
        <xdr:cNvSpPr txBox="1"/>
      </xdr:nvSpPr>
      <xdr:spPr>
        <a:xfrm>
          <a:off x="4342765" y="5603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157480</xdr:rowOff>
    </xdr:from>
    <xdr:to>
      <xdr:col>19</xdr:col>
      <xdr:colOff>187325</xdr:colOff>
      <xdr:row>29</xdr:row>
      <xdr:rowOff>87630</xdr:rowOff>
    </xdr:to>
    <xdr:sp macro="" textlink="">
      <xdr:nvSpPr>
        <xdr:cNvPr id="83" name="楕円 82">
          <a:extLst>
            <a:ext uri="{FF2B5EF4-FFF2-40B4-BE49-F238E27FC236}">
              <a16:creationId xmlns:a16="http://schemas.microsoft.com/office/drawing/2014/main" id="{AA136279-2997-468E-B296-7D20C4F03EAB}"/>
            </a:ext>
          </a:extLst>
        </xdr:cNvPr>
        <xdr:cNvSpPr/>
      </xdr:nvSpPr>
      <xdr:spPr>
        <a:xfrm>
          <a:off x="3611880" y="571246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36830</xdr:rowOff>
    </xdr:from>
    <xdr:to>
      <xdr:col>23</xdr:col>
      <xdr:colOff>85725</xdr:colOff>
      <xdr:row>29</xdr:row>
      <xdr:rowOff>76835</xdr:rowOff>
    </xdr:to>
    <xdr:cxnSp macro="">
      <xdr:nvCxnSpPr>
        <xdr:cNvPr id="84" name="直線コネクタ 83">
          <a:extLst>
            <a:ext uri="{FF2B5EF4-FFF2-40B4-BE49-F238E27FC236}">
              <a16:creationId xmlns:a16="http://schemas.microsoft.com/office/drawing/2014/main" id="{0C6181ED-6E4E-44A6-B234-8ADA591495D1}"/>
            </a:ext>
          </a:extLst>
        </xdr:cNvPr>
        <xdr:cNvCxnSpPr/>
      </xdr:nvCxnSpPr>
      <xdr:spPr>
        <a:xfrm>
          <a:off x="3656965" y="5761355"/>
          <a:ext cx="64071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111125</xdr:rowOff>
    </xdr:from>
    <xdr:to>
      <xdr:col>15</xdr:col>
      <xdr:colOff>187325</xdr:colOff>
      <xdr:row>29</xdr:row>
      <xdr:rowOff>41275</xdr:rowOff>
    </xdr:to>
    <xdr:sp macro="" textlink="">
      <xdr:nvSpPr>
        <xdr:cNvPr id="85" name="楕円 84">
          <a:extLst>
            <a:ext uri="{FF2B5EF4-FFF2-40B4-BE49-F238E27FC236}">
              <a16:creationId xmlns:a16="http://schemas.microsoft.com/office/drawing/2014/main" id="{1CA006A1-D420-4A67-BDF0-351A79A157D8}"/>
            </a:ext>
          </a:extLst>
        </xdr:cNvPr>
        <xdr:cNvSpPr/>
      </xdr:nvSpPr>
      <xdr:spPr>
        <a:xfrm>
          <a:off x="2926080" y="56642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161925</xdr:rowOff>
    </xdr:from>
    <xdr:to>
      <xdr:col>19</xdr:col>
      <xdr:colOff>136525</xdr:colOff>
      <xdr:row>29</xdr:row>
      <xdr:rowOff>36830</xdr:rowOff>
    </xdr:to>
    <xdr:cxnSp macro="">
      <xdr:nvCxnSpPr>
        <xdr:cNvPr id="86" name="直線コネクタ 85">
          <a:extLst>
            <a:ext uri="{FF2B5EF4-FFF2-40B4-BE49-F238E27FC236}">
              <a16:creationId xmlns:a16="http://schemas.microsoft.com/office/drawing/2014/main" id="{9DE0D33A-3AD8-4A49-B261-E07251F53E81}"/>
            </a:ext>
          </a:extLst>
        </xdr:cNvPr>
        <xdr:cNvCxnSpPr/>
      </xdr:nvCxnSpPr>
      <xdr:spPr>
        <a:xfrm>
          <a:off x="2971165" y="5716905"/>
          <a:ext cx="685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132715</xdr:rowOff>
    </xdr:from>
    <xdr:to>
      <xdr:col>11</xdr:col>
      <xdr:colOff>187325</xdr:colOff>
      <xdr:row>29</xdr:row>
      <xdr:rowOff>63500</xdr:rowOff>
    </xdr:to>
    <xdr:sp macro="" textlink="">
      <xdr:nvSpPr>
        <xdr:cNvPr id="87" name="楕円 86">
          <a:extLst>
            <a:ext uri="{FF2B5EF4-FFF2-40B4-BE49-F238E27FC236}">
              <a16:creationId xmlns:a16="http://schemas.microsoft.com/office/drawing/2014/main" id="{C8322BAC-9616-40B5-A07D-7783E2C3B83E}"/>
            </a:ext>
          </a:extLst>
        </xdr:cNvPr>
        <xdr:cNvSpPr/>
      </xdr:nvSpPr>
      <xdr:spPr>
        <a:xfrm>
          <a:off x="2240280" y="5689600"/>
          <a:ext cx="8064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161925</xdr:rowOff>
    </xdr:from>
    <xdr:to>
      <xdr:col>15</xdr:col>
      <xdr:colOff>136525</xdr:colOff>
      <xdr:row>29</xdr:row>
      <xdr:rowOff>12065</xdr:rowOff>
    </xdr:to>
    <xdr:cxnSp macro="">
      <xdr:nvCxnSpPr>
        <xdr:cNvPr id="88" name="直線コネクタ 87">
          <a:extLst>
            <a:ext uri="{FF2B5EF4-FFF2-40B4-BE49-F238E27FC236}">
              <a16:creationId xmlns:a16="http://schemas.microsoft.com/office/drawing/2014/main" id="{9D1236BB-CE36-4475-80E4-C35A4822EBFC}"/>
            </a:ext>
          </a:extLst>
        </xdr:cNvPr>
        <xdr:cNvCxnSpPr/>
      </xdr:nvCxnSpPr>
      <xdr:spPr>
        <a:xfrm flipV="1">
          <a:off x="2285365" y="5716905"/>
          <a:ext cx="685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154940</xdr:rowOff>
    </xdr:from>
    <xdr:to>
      <xdr:col>7</xdr:col>
      <xdr:colOff>187325</xdr:colOff>
      <xdr:row>29</xdr:row>
      <xdr:rowOff>84455</xdr:rowOff>
    </xdr:to>
    <xdr:sp macro="" textlink="">
      <xdr:nvSpPr>
        <xdr:cNvPr id="89" name="楕円 88">
          <a:extLst>
            <a:ext uri="{FF2B5EF4-FFF2-40B4-BE49-F238E27FC236}">
              <a16:creationId xmlns:a16="http://schemas.microsoft.com/office/drawing/2014/main" id="{089033B2-32FB-4D2F-9FB0-8DC6BC6F707B}"/>
            </a:ext>
          </a:extLst>
        </xdr:cNvPr>
        <xdr:cNvSpPr/>
      </xdr:nvSpPr>
      <xdr:spPr>
        <a:xfrm>
          <a:off x="1554480" y="5708015"/>
          <a:ext cx="8064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12065</xdr:rowOff>
    </xdr:from>
    <xdr:to>
      <xdr:col>11</xdr:col>
      <xdr:colOff>136525</xdr:colOff>
      <xdr:row>29</xdr:row>
      <xdr:rowOff>33655</xdr:rowOff>
    </xdr:to>
    <xdr:cxnSp macro="">
      <xdr:nvCxnSpPr>
        <xdr:cNvPr id="90" name="直線コネクタ 89">
          <a:extLst>
            <a:ext uri="{FF2B5EF4-FFF2-40B4-BE49-F238E27FC236}">
              <a16:creationId xmlns:a16="http://schemas.microsoft.com/office/drawing/2014/main" id="{22D3BB76-FB86-49AC-B012-8D1BF9A3A16C}"/>
            </a:ext>
          </a:extLst>
        </xdr:cNvPr>
        <xdr:cNvCxnSpPr/>
      </xdr:nvCxnSpPr>
      <xdr:spPr>
        <a:xfrm flipV="1">
          <a:off x="1599565" y="5740400"/>
          <a:ext cx="685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70485</xdr:rowOff>
    </xdr:from>
    <xdr:ext cx="403860" cy="259080"/>
    <xdr:sp macro="" textlink="">
      <xdr:nvSpPr>
        <xdr:cNvPr id="91" name="n_1aveValue有形固定資産減価償却率">
          <a:extLst>
            <a:ext uri="{FF2B5EF4-FFF2-40B4-BE49-F238E27FC236}">
              <a16:creationId xmlns:a16="http://schemas.microsoft.com/office/drawing/2014/main" id="{3C6D0F8D-152D-431E-87AF-B5B52C983362}"/>
            </a:ext>
          </a:extLst>
        </xdr:cNvPr>
        <xdr:cNvSpPr txBox="1"/>
      </xdr:nvSpPr>
      <xdr:spPr>
        <a:xfrm>
          <a:off x="3464560" y="6136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9525</xdr:rowOff>
    </xdr:from>
    <xdr:ext cx="403860" cy="257810"/>
    <xdr:sp macro="" textlink="">
      <xdr:nvSpPr>
        <xdr:cNvPr id="92" name="n_2aveValue有形固定資産減価償却率">
          <a:extLst>
            <a:ext uri="{FF2B5EF4-FFF2-40B4-BE49-F238E27FC236}">
              <a16:creationId xmlns:a16="http://schemas.microsoft.com/office/drawing/2014/main" id="{2986058B-D12F-4501-A801-CD3EA247AF1C}"/>
            </a:ext>
          </a:extLst>
        </xdr:cNvPr>
        <xdr:cNvSpPr txBox="1"/>
      </xdr:nvSpPr>
      <xdr:spPr>
        <a:xfrm>
          <a:off x="2793365" y="6078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159385</xdr:rowOff>
    </xdr:from>
    <xdr:ext cx="403860" cy="258445"/>
    <xdr:sp macro="" textlink="">
      <xdr:nvSpPr>
        <xdr:cNvPr id="93" name="n_3aveValue有形固定資産減価償却率">
          <a:extLst>
            <a:ext uri="{FF2B5EF4-FFF2-40B4-BE49-F238E27FC236}">
              <a16:creationId xmlns:a16="http://schemas.microsoft.com/office/drawing/2014/main" id="{97576226-DBBB-458F-AE16-89E33A47DBDD}"/>
            </a:ext>
          </a:extLst>
        </xdr:cNvPr>
        <xdr:cNvSpPr txBox="1"/>
      </xdr:nvSpPr>
      <xdr:spPr>
        <a:xfrm>
          <a:off x="2107565" y="60572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120650</xdr:rowOff>
    </xdr:from>
    <xdr:ext cx="403860" cy="257810"/>
    <xdr:sp macro="" textlink="">
      <xdr:nvSpPr>
        <xdr:cNvPr id="94" name="n_4aveValue有形固定資産減価償却率">
          <a:extLst>
            <a:ext uri="{FF2B5EF4-FFF2-40B4-BE49-F238E27FC236}">
              <a16:creationId xmlns:a16="http://schemas.microsoft.com/office/drawing/2014/main" id="{F90F4277-F452-4A0B-8F49-D49CE3ACC186}"/>
            </a:ext>
          </a:extLst>
        </xdr:cNvPr>
        <xdr:cNvSpPr txBox="1"/>
      </xdr:nvSpPr>
      <xdr:spPr>
        <a:xfrm>
          <a:off x="1421765" y="60185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104140</xdr:rowOff>
    </xdr:from>
    <xdr:ext cx="403860" cy="259080"/>
    <xdr:sp macro="" textlink="">
      <xdr:nvSpPr>
        <xdr:cNvPr id="95" name="n_1mainValue有形固定資産減価償却率">
          <a:extLst>
            <a:ext uri="{FF2B5EF4-FFF2-40B4-BE49-F238E27FC236}">
              <a16:creationId xmlns:a16="http://schemas.microsoft.com/office/drawing/2014/main" id="{01D5C624-A714-4F4C-AF11-E11E450E45E9}"/>
            </a:ext>
          </a:extLst>
        </xdr:cNvPr>
        <xdr:cNvSpPr txBox="1"/>
      </xdr:nvSpPr>
      <xdr:spPr>
        <a:xfrm>
          <a:off x="3464560" y="5483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57785</xdr:rowOff>
    </xdr:from>
    <xdr:ext cx="403860" cy="259080"/>
    <xdr:sp macro="" textlink="">
      <xdr:nvSpPr>
        <xdr:cNvPr id="96" name="n_2mainValue有形固定資産減価償却率">
          <a:extLst>
            <a:ext uri="{FF2B5EF4-FFF2-40B4-BE49-F238E27FC236}">
              <a16:creationId xmlns:a16="http://schemas.microsoft.com/office/drawing/2014/main" id="{CFE6EEF5-9421-4321-AC19-510F018D398F}"/>
            </a:ext>
          </a:extLst>
        </xdr:cNvPr>
        <xdr:cNvSpPr txBox="1"/>
      </xdr:nvSpPr>
      <xdr:spPr>
        <a:xfrm>
          <a:off x="2793365" y="5435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79375</xdr:rowOff>
    </xdr:from>
    <xdr:ext cx="403860" cy="258445"/>
    <xdr:sp macro="" textlink="">
      <xdr:nvSpPr>
        <xdr:cNvPr id="97" name="n_3mainValue有形固定資産減価償却率">
          <a:extLst>
            <a:ext uri="{FF2B5EF4-FFF2-40B4-BE49-F238E27FC236}">
              <a16:creationId xmlns:a16="http://schemas.microsoft.com/office/drawing/2014/main" id="{6205E87F-419C-4BA9-B72B-B039004BB50D}"/>
            </a:ext>
          </a:extLst>
        </xdr:cNvPr>
        <xdr:cNvSpPr txBox="1"/>
      </xdr:nvSpPr>
      <xdr:spPr>
        <a:xfrm>
          <a:off x="2107565" y="54610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100965</xdr:rowOff>
    </xdr:from>
    <xdr:ext cx="403860" cy="257810"/>
    <xdr:sp macro="" textlink="">
      <xdr:nvSpPr>
        <xdr:cNvPr id="98" name="n_4mainValue有形固定資産減価償却率">
          <a:extLst>
            <a:ext uri="{FF2B5EF4-FFF2-40B4-BE49-F238E27FC236}">
              <a16:creationId xmlns:a16="http://schemas.microsoft.com/office/drawing/2014/main" id="{455D83AF-B8EB-48AB-BA4F-0714BE114904}"/>
            </a:ext>
          </a:extLst>
        </xdr:cNvPr>
        <xdr:cNvSpPr txBox="1"/>
      </xdr:nvSpPr>
      <xdr:spPr>
        <a:xfrm>
          <a:off x="1421765" y="5478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2DAE6B0-A7A3-4195-B719-16DA5CA058B2}"/>
            </a:ext>
          </a:extLst>
        </xdr:cNvPr>
        <xdr:cNvSpPr/>
      </xdr:nvSpPr>
      <xdr:spPr>
        <a:xfrm>
          <a:off x="10188575" y="4254500"/>
          <a:ext cx="3805555" cy="2971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379F8327-E7DB-4C74-8CE6-51AD76C8B25B}"/>
            </a:ext>
          </a:extLst>
        </xdr:cNvPr>
        <xdr:cNvSpPr/>
      </xdr:nvSpPr>
      <xdr:spPr>
        <a:xfrm>
          <a:off x="11144250" y="4607560"/>
          <a:ext cx="94170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E39229F3-29BB-4803-AB5D-6978A2B280BC}"/>
            </a:ext>
          </a:extLst>
        </xdr:cNvPr>
        <xdr:cNvSpPr/>
      </xdr:nvSpPr>
      <xdr:spPr>
        <a:xfrm>
          <a:off x="12437110" y="4587240"/>
          <a:ext cx="85852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4A2AA8E-1DDC-448E-9576-268C9A8FC294}"/>
            </a:ext>
          </a:extLst>
        </xdr:cNvPr>
        <xdr:cNvSpPr/>
      </xdr:nvSpPr>
      <xdr:spPr>
        <a:xfrm>
          <a:off x="1396047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382A551-8B9F-4112-AFFA-0A7B079C29DB}"/>
            </a:ext>
          </a:extLst>
        </xdr:cNvPr>
        <xdr:cNvSpPr/>
      </xdr:nvSpPr>
      <xdr:spPr>
        <a:xfrm>
          <a:off x="1396047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57E5F7F-8136-49C3-B250-688D2A269F82}"/>
            </a:ext>
          </a:extLst>
        </xdr:cNvPr>
        <xdr:cNvSpPr/>
      </xdr:nvSpPr>
      <xdr:spPr>
        <a:xfrm>
          <a:off x="1533207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C56B8C1-19E2-4C1C-B9D5-E3E23B1D8A5C}"/>
            </a:ext>
          </a:extLst>
        </xdr:cNvPr>
        <xdr:cNvSpPr/>
      </xdr:nvSpPr>
      <xdr:spPr>
        <a:xfrm>
          <a:off x="1533207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CD658CA-7F1B-475D-8BEE-B0B99B2C318F}"/>
            </a:ext>
          </a:extLst>
        </xdr:cNvPr>
        <xdr:cNvSpPr/>
      </xdr:nvSpPr>
      <xdr:spPr>
        <a:xfrm>
          <a:off x="16813530"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B19A95B-49FB-4507-B956-A61A5D0D1C7B}"/>
            </a:ext>
          </a:extLst>
        </xdr:cNvPr>
        <xdr:cNvSpPr/>
      </xdr:nvSpPr>
      <xdr:spPr>
        <a:xfrm>
          <a:off x="16813530"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F755623-44E7-4FE5-974B-C5933EE0BC02}"/>
            </a:ext>
          </a:extLst>
        </xdr:cNvPr>
        <xdr:cNvSpPr/>
      </xdr:nvSpPr>
      <xdr:spPr>
        <a:xfrm>
          <a:off x="10188575" y="4932045"/>
          <a:ext cx="3805555"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A13F1B3-5DDE-4475-B742-A621A135AF35}"/>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9D6DA59-F0B3-4986-BD54-E99B2DFDCE4D}"/>
            </a:ext>
          </a:extLst>
        </xdr:cNvPr>
        <xdr:cNvSpPr/>
      </xdr:nvSpPr>
      <xdr:spPr>
        <a:xfrm>
          <a:off x="14241780" y="5001260"/>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F19070A-0396-4392-8AB4-CABBE6F2C72B}"/>
            </a:ext>
          </a:extLst>
        </xdr:cNvPr>
        <xdr:cNvSpPr txBox="1"/>
      </xdr:nvSpPr>
      <xdr:spPr>
        <a:xfrm>
          <a:off x="14317980" y="5229860"/>
          <a:ext cx="4100195"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昨年度に比べ167.8ポイント改善し、類似団体平均より</a:t>
          </a:r>
          <a:r>
            <a:rPr kumimoji="1" lang="ja-JP" altLang="en-US" sz="1100">
              <a:solidFill>
                <a:schemeClr val="dk1"/>
              </a:solidFill>
              <a:effectLst/>
              <a:latin typeface="ＭＳ Ｐゴシック"/>
              <a:ea typeface="ＭＳ Ｐゴシック"/>
              <a:cs typeface="+mn-cs"/>
            </a:rPr>
            <a:t>も低い</a:t>
          </a:r>
          <a:r>
            <a:rPr kumimoji="1" lang="ja-JP" altLang="ja-JP" sz="1100">
              <a:solidFill>
                <a:schemeClr val="dk1"/>
              </a:solidFill>
              <a:effectLst/>
              <a:latin typeface="ＭＳ Ｐゴシック"/>
              <a:ea typeface="ＭＳ Ｐゴシック"/>
              <a:cs typeface="+mn-cs"/>
            </a:rPr>
            <a:t>状態となった。</a:t>
          </a:r>
          <a:r>
            <a:rPr kumimoji="1" lang="ja-JP" altLang="en-US" sz="1100">
              <a:solidFill>
                <a:schemeClr val="dk1"/>
              </a:solidFill>
              <a:effectLst/>
              <a:latin typeface="ＭＳ Ｐゴシック"/>
              <a:ea typeface="ＭＳ Ｐゴシック"/>
              <a:cs typeface="+mn-cs"/>
            </a:rPr>
            <a:t>これは、任意繰上償還（1,046,800千円）の実施や財源措置のない地方債の発行を抑制したことなどにより、地方債現在高が減少したためである。今後も</a:t>
          </a:r>
          <a:r>
            <a:rPr kumimoji="1" lang="ja-JP" altLang="ja-JP" sz="1100">
              <a:solidFill>
                <a:schemeClr val="dk1"/>
              </a:solidFill>
              <a:effectLst/>
              <a:latin typeface="ＭＳ Ｐゴシック"/>
              <a:ea typeface="ＭＳ Ｐゴシック"/>
              <a:cs typeface="+mn-cs"/>
            </a:rPr>
            <a:t>複合公共施設の建設</a:t>
          </a:r>
          <a:r>
            <a:rPr kumimoji="1" lang="ja-JP" altLang="en-US" sz="1100">
              <a:solidFill>
                <a:schemeClr val="dk1"/>
              </a:solidFill>
              <a:effectLst/>
              <a:latin typeface="ＭＳ Ｐゴシック"/>
              <a:ea typeface="ＭＳ Ｐゴシック"/>
              <a:cs typeface="+mn-cs"/>
            </a:rPr>
            <a:t>や</a:t>
          </a:r>
          <a:r>
            <a:rPr kumimoji="1" lang="ja-JP" altLang="ja-JP" sz="1100">
              <a:solidFill>
                <a:schemeClr val="dk1"/>
              </a:solidFill>
              <a:effectLst/>
              <a:latin typeface="ＭＳ Ｐゴシック"/>
              <a:ea typeface="ＭＳ Ｐゴシック"/>
              <a:cs typeface="+mn-cs"/>
            </a:rPr>
            <a:t>水道施設の統廃合</a:t>
          </a:r>
          <a:r>
            <a:rPr kumimoji="1" lang="ja-JP" altLang="en-US" sz="1100">
              <a:solidFill>
                <a:schemeClr val="dk1"/>
              </a:solidFill>
              <a:effectLst/>
              <a:latin typeface="ＭＳ Ｐゴシック"/>
              <a:ea typeface="ＭＳ Ｐゴシック"/>
              <a:cs typeface="+mn-cs"/>
            </a:rPr>
            <a:t>などの大型建設事業が</a:t>
          </a:r>
          <a:r>
            <a:rPr kumimoji="1" lang="ja-JP" altLang="ja-JP" sz="1100">
              <a:solidFill>
                <a:schemeClr val="dk1"/>
              </a:solidFill>
              <a:effectLst/>
              <a:latin typeface="ＭＳ Ｐゴシック"/>
              <a:ea typeface="ＭＳ Ｐゴシック"/>
              <a:cs typeface="+mn-cs"/>
            </a:rPr>
            <a:t>控えていることから、</a:t>
          </a:r>
          <a:r>
            <a:rPr kumimoji="1" lang="ja-JP" altLang="en-US" sz="1100">
              <a:solidFill>
                <a:schemeClr val="dk1"/>
              </a:solidFill>
              <a:effectLst/>
              <a:latin typeface="ＭＳ Ｐゴシック"/>
              <a:ea typeface="ＭＳ Ｐゴシック"/>
              <a:cs typeface="+mn-cs"/>
            </a:rPr>
            <a:t>財源措置のない地方債の発行抑制や繰上償還を検討するなど、将来負担を考慮した財政運営を行っていく必要がある。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642A24F4-C449-4235-A3BF-37BBA5589F6B}"/>
            </a:ext>
          </a:extLst>
        </xdr:cNvPr>
        <xdr:cNvSpPr txBox="1"/>
      </xdr:nvSpPr>
      <xdr:spPr>
        <a:xfrm>
          <a:off x="10150475" y="474535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869C648-EC7C-49BC-831A-12062EB71BEE}"/>
            </a:ext>
          </a:extLst>
        </xdr:cNvPr>
        <xdr:cNvCxnSpPr/>
      </xdr:nvCxnSpPr>
      <xdr:spPr>
        <a:xfrm>
          <a:off x="10188575" y="709676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4" name="テキスト ボックス 113">
          <a:extLst>
            <a:ext uri="{FF2B5EF4-FFF2-40B4-BE49-F238E27FC236}">
              <a16:creationId xmlns:a16="http://schemas.microsoft.com/office/drawing/2014/main" id="{C2D4B2BD-90DE-4E7B-B252-13AB1CC7175C}"/>
            </a:ext>
          </a:extLst>
        </xdr:cNvPr>
        <xdr:cNvSpPr txBox="1"/>
      </xdr:nvSpPr>
      <xdr:spPr>
        <a:xfrm>
          <a:off x="9695815" y="699960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80F0A243-65E6-4C85-ABAE-45E63636679A}"/>
            </a:ext>
          </a:extLst>
        </xdr:cNvPr>
        <xdr:cNvCxnSpPr/>
      </xdr:nvCxnSpPr>
      <xdr:spPr>
        <a:xfrm>
          <a:off x="10188575" y="678243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6" name="テキスト ボックス 115">
          <a:extLst>
            <a:ext uri="{FF2B5EF4-FFF2-40B4-BE49-F238E27FC236}">
              <a16:creationId xmlns:a16="http://schemas.microsoft.com/office/drawing/2014/main" id="{2B56FD39-98A5-4D18-A6C0-7BF843C8BE4A}"/>
            </a:ext>
          </a:extLst>
        </xdr:cNvPr>
        <xdr:cNvSpPr txBox="1"/>
      </xdr:nvSpPr>
      <xdr:spPr>
        <a:xfrm>
          <a:off x="9695815" y="668909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CB4AD8EB-E12C-48C1-8322-7E6CC69C23B5}"/>
            </a:ext>
          </a:extLst>
        </xdr:cNvPr>
        <xdr:cNvCxnSpPr/>
      </xdr:nvCxnSpPr>
      <xdr:spPr>
        <a:xfrm>
          <a:off x="10188575" y="647446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8" name="テキスト ボックス 117">
          <a:extLst>
            <a:ext uri="{FF2B5EF4-FFF2-40B4-BE49-F238E27FC236}">
              <a16:creationId xmlns:a16="http://schemas.microsoft.com/office/drawing/2014/main" id="{1F14E4F1-0282-4AE5-A4F4-154D8834ED7F}"/>
            </a:ext>
          </a:extLst>
        </xdr:cNvPr>
        <xdr:cNvSpPr txBox="1"/>
      </xdr:nvSpPr>
      <xdr:spPr>
        <a:xfrm>
          <a:off x="9756140" y="638048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FE26E338-DB76-49D0-A128-14468F841DD0}"/>
            </a:ext>
          </a:extLst>
        </xdr:cNvPr>
        <xdr:cNvCxnSpPr/>
      </xdr:nvCxnSpPr>
      <xdr:spPr>
        <a:xfrm>
          <a:off x="10188575" y="616394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20" name="テキスト ボックス 119">
          <a:extLst>
            <a:ext uri="{FF2B5EF4-FFF2-40B4-BE49-F238E27FC236}">
              <a16:creationId xmlns:a16="http://schemas.microsoft.com/office/drawing/2014/main" id="{7327CE1C-DCEA-405F-98A7-88935953A3D3}"/>
            </a:ext>
          </a:extLst>
        </xdr:cNvPr>
        <xdr:cNvSpPr txBox="1"/>
      </xdr:nvSpPr>
      <xdr:spPr>
        <a:xfrm>
          <a:off x="9756140" y="607568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DA97169A-228A-4CEC-B625-2696BD5F2E73}"/>
            </a:ext>
          </a:extLst>
        </xdr:cNvPr>
        <xdr:cNvCxnSpPr/>
      </xdr:nvCxnSpPr>
      <xdr:spPr>
        <a:xfrm>
          <a:off x="10188575" y="585533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2" name="テキスト ボックス 121">
          <a:extLst>
            <a:ext uri="{FF2B5EF4-FFF2-40B4-BE49-F238E27FC236}">
              <a16:creationId xmlns:a16="http://schemas.microsoft.com/office/drawing/2014/main" id="{5687ED48-33B0-4F87-979D-F98E59011459}"/>
            </a:ext>
          </a:extLst>
        </xdr:cNvPr>
        <xdr:cNvSpPr txBox="1"/>
      </xdr:nvSpPr>
      <xdr:spPr>
        <a:xfrm>
          <a:off x="9756140" y="57651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1D48066F-CFD7-4F19-B1C8-B683F6B8ABEF}"/>
            </a:ext>
          </a:extLst>
        </xdr:cNvPr>
        <xdr:cNvCxnSpPr/>
      </xdr:nvCxnSpPr>
      <xdr:spPr>
        <a:xfrm>
          <a:off x="10188575" y="555434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4" name="テキスト ボックス 123">
          <a:extLst>
            <a:ext uri="{FF2B5EF4-FFF2-40B4-BE49-F238E27FC236}">
              <a16:creationId xmlns:a16="http://schemas.microsoft.com/office/drawing/2014/main" id="{23986451-8BBA-4F81-8715-81DE456B4838}"/>
            </a:ext>
          </a:extLst>
        </xdr:cNvPr>
        <xdr:cNvSpPr txBox="1"/>
      </xdr:nvSpPr>
      <xdr:spPr>
        <a:xfrm>
          <a:off x="9756140" y="545719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FA0DF1D6-FEA2-47CF-821B-4B2B32C90AE9}"/>
            </a:ext>
          </a:extLst>
        </xdr:cNvPr>
        <xdr:cNvCxnSpPr/>
      </xdr:nvCxnSpPr>
      <xdr:spPr>
        <a:xfrm>
          <a:off x="10188575" y="524065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6" name="テキスト ボックス 125">
          <a:extLst>
            <a:ext uri="{FF2B5EF4-FFF2-40B4-BE49-F238E27FC236}">
              <a16:creationId xmlns:a16="http://schemas.microsoft.com/office/drawing/2014/main" id="{567C40EE-B4EC-499D-8CA4-E1F90DDF823B}"/>
            </a:ext>
          </a:extLst>
        </xdr:cNvPr>
        <xdr:cNvSpPr txBox="1"/>
      </xdr:nvSpPr>
      <xdr:spPr>
        <a:xfrm>
          <a:off x="9857105" y="514667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9566792-16DE-4CFE-B969-D351E5B450E2}"/>
            </a:ext>
          </a:extLst>
        </xdr:cNvPr>
        <xdr:cNvCxnSpPr/>
      </xdr:nvCxnSpPr>
      <xdr:spPr>
        <a:xfrm>
          <a:off x="10188575" y="493204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586BBDB-D9FA-4247-813F-1944E0FCD79A}"/>
            </a:ext>
          </a:extLst>
        </xdr:cNvPr>
        <xdr:cNvSpPr/>
      </xdr:nvSpPr>
      <xdr:spPr>
        <a:xfrm>
          <a:off x="10188575" y="4932045"/>
          <a:ext cx="3805555"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93980</xdr:rowOff>
    </xdr:to>
    <xdr:cxnSp macro="">
      <xdr:nvCxnSpPr>
        <xdr:cNvPr id="129" name="直線コネクタ 128">
          <a:extLst>
            <a:ext uri="{FF2B5EF4-FFF2-40B4-BE49-F238E27FC236}">
              <a16:creationId xmlns:a16="http://schemas.microsoft.com/office/drawing/2014/main" id="{4F22F587-99D5-4FDF-987A-98A6D1125AFA}"/>
            </a:ext>
          </a:extLst>
        </xdr:cNvPr>
        <xdr:cNvCxnSpPr/>
      </xdr:nvCxnSpPr>
      <xdr:spPr>
        <a:xfrm flipV="1">
          <a:off x="13313410" y="5240655"/>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97790</xdr:rowOff>
    </xdr:from>
    <xdr:ext cx="468630" cy="257810"/>
    <xdr:sp macro="" textlink="">
      <xdr:nvSpPr>
        <xdr:cNvPr id="130" name="債務償還比率最小値テキスト">
          <a:extLst>
            <a:ext uri="{FF2B5EF4-FFF2-40B4-BE49-F238E27FC236}">
              <a16:creationId xmlns:a16="http://schemas.microsoft.com/office/drawing/2014/main" id="{1530EC80-0740-42ED-A2F5-131C5CAE355D}"/>
            </a:ext>
          </a:extLst>
        </xdr:cNvPr>
        <xdr:cNvSpPr txBox="1"/>
      </xdr:nvSpPr>
      <xdr:spPr>
        <a:xfrm>
          <a:off x="13369925" y="66757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93980</xdr:rowOff>
    </xdr:from>
    <xdr:to>
      <xdr:col>76</xdr:col>
      <xdr:colOff>111125</xdr:colOff>
      <xdr:row>34</xdr:row>
      <xdr:rowOff>93980</xdr:rowOff>
    </xdr:to>
    <xdr:cxnSp macro="">
      <xdr:nvCxnSpPr>
        <xdr:cNvPr id="131" name="直線コネクタ 130">
          <a:extLst>
            <a:ext uri="{FF2B5EF4-FFF2-40B4-BE49-F238E27FC236}">
              <a16:creationId xmlns:a16="http://schemas.microsoft.com/office/drawing/2014/main" id="{00A38B63-45C8-4389-BC14-9FCE0881D30D}"/>
            </a:ext>
          </a:extLst>
        </xdr:cNvPr>
        <xdr:cNvCxnSpPr/>
      </xdr:nvCxnSpPr>
      <xdr:spPr>
        <a:xfrm>
          <a:off x="13251180" y="66795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2" name="債務償還比率最大値テキスト">
          <a:extLst>
            <a:ext uri="{FF2B5EF4-FFF2-40B4-BE49-F238E27FC236}">
              <a16:creationId xmlns:a16="http://schemas.microsoft.com/office/drawing/2014/main" id="{8EB148A7-E746-483B-AADC-87A7510A8082}"/>
            </a:ext>
          </a:extLst>
        </xdr:cNvPr>
        <xdr:cNvSpPr txBox="1"/>
      </xdr:nvSpPr>
      <xdr:spPr>
        <a:xfrm>
          <a:off x="13369925" y="50177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a:extLst>
            <a:ext uri="{FF2B5EF4-FFF2-40B4-BE49-F238E27FC236}">
              <a16:creationId xmlns:a16="http://schemas.microsoft.com/office/drawing/2014/main" id="{942279B5-C51B-468F-8F2E-3F38EDBA8245}"/>
            </a:ext>
          </a:extLst>
        </xdr:cNvPr>
        <xdr:cNvCxnSpPr/>
      </xdr:nvCxnSpPr>
      <xdr:spPr>
        <a:xfrm>
          <a:off x="13251180" y="52406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92710</xdr:rowOff>
    </xdr:from>
    <xdr:ext cx="468630" cy="259080"/>
    <xdr:sp macro="" textlink="">
      <xdr:nvSpPr>
        <xdr:cNvPr id="134" name="債務償還比率平均値テキスト">
          <a:extLst>
            <a:ext uri="{FF2B5EF4-FFF2-40B4-BE49-F238E27FC236}">
              <a16:creationId xmlns:a16="http://schemas.microsoft.com/office/drawing/2014/main" id="{BB44F6F3-E706-4BF4-BBB9-965FDA110938}"/>
            </a:ext>
          </a:extLst>
        </xdr:cNvPr>
        <xdr:cNvSpPr txBox="1"/>
      </xdr:nvSpPr>
      <xdr:spPr>
        <a:xfrm>
          <a:off x="13369925" y="59924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114300</xdr:rowOff>
    </xdr:from>
    <xdr:to>
      <xdr:col>76</xdr:col>
      <xdr:colOff>73025</xdr:colOff>
      <xdr:row>31</xdr:row>
      <xdr:rowOff>44450</xdr:rowOff>
    </xdr:to>
    <xdr:sp macro="" textlink="">
      <xdr:nvSpPr>
        <xdr:cNvPr id="135" name="フローチャート: 判断 134">
          <a:extLst>
            <a:ext uri="{FF2B5EF4-FFF2-40B4-BE49-F238E27FC236}">
              <a16:creationId xmlns:a16="http://schemas.microsoft.com/office/drawing/2014/main" id="{D03FABDA-F74D-4A03-9848-9D08FC0DA498}"/>
            </a:ext>
          </a:extLst>
        </xdr:cNvPr>
        <xdr:cNvSpPr/>
      </xdr:nvSpPr>
      <xdr:spPr>
        <a:xfrm>
          <a:off x="13289280" y="601027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113030</xdr:rowOff>
    </xdr:from>
    <xdr:to>
      <xdr:col>72</xdr:col>
      <xdr:colOff>123825</xdr:colOff>
      <xdr:row>32</xdr:row>
      <xdr:rowOff>43180</xdr:rowOff>
    </xdr:to>
    <xdr:sp macro="" textlink="">
      <xdr:nvSpPr>
        <xdr:cNvPr id="136" name="フローチャート: 判断 135">
          <a:extLst>
            <a:ext uri="{FF2B5EF4-FFF2-40B4-BE49-F238E27FC236}">
              <a16:creationId xmlns:a16="http://schemas.microsoft.com/office/drawing/2014/main" id="{079DD76C-7E06-4D8E-B3DF-051AAE6B2CD2}"/>
            </a:ext>
          </a:extLst>
        </xdr:cNvPr>
        <xdr:cNvSpPr/>
      </xdr:nvSpPr>
      <xdr:spPr>
        <a:xfrm>
          <a:off x="12629515" y="618045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114935</xdr:rowOff>
    </xdr:from>
    <xdr:to>
      <xdr:col>68</xdr:col>
      <xdr:colOff>123825</xdr:colOff>
      <xdr:row>32</xdr:row>
      <xdr:rowOff>45085</xdr:rowOff>
    </xdr:to>
    <xdr:sp macro="" textlink="">
      <xdr:nvSpPr>
        <xdr:cNvPr id="137" name="フローチャート: 判断 136">
          <a:extLst>
            <a:ext uri="{FF2B5EF4-FFF2-40B4-BE49-F238E27FC236}">
              <a16:creationId xmlns:a16="http://schemas.microsoft.com/office/drawing/2014/main" id="{FADA07F3-26CE-48DD-BA99-3A9C21CE275D}"/>
            </a:ext>
          </a:extLst>
        </xdr:cNvPr>
        <xdr:cNvSpPr/>
      </xdr:nvSpPr>
      <xdr:spPr>
        <a:xfrm>
          <a:off x="11943715" y="618236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114935</xdr:rowOff>
    </xdr:from>
    <xdr:to>
      <xdr:col>64</xdr:col>
      <xdr:colOff>123825</xdr:colOff>
      <xdr:row>32</xdr:row>
      <xdr:rowOff>45085</xdr:rowOff>
    </xdr:to>
    <xdr:sp macro="" textlink="">
      <xdr:nvSpPr>
        <xdr:cNvPr id="138" name="フローチャート: 判断 137">
          <a:extLst>
            <a:ext uri="{FF2B5EF4-FFF2-40B4-BE49-F238E27FC236}">
              <a16:creationId xmlns:a16="http://schemas.microsoft.com/office/drawing/2014/main" id="{183552BD-C781-4A50-B6CD-089FDC25234C}"/>
            </a:ext>
          </a:extLst>
        </xdr:cNvPr>
        <xdr:cNvSpPr/>
      </xdr:nvSpPr>
      <xdr:spPr>
        <a:xfrm>
          <a:off x="11257915" y="618236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109855</xdr:rowOff>
    </xdr:from>
    <xdr:to>
      <xdr:col>60</xdr:col>
      <xdr:colOff>123825</xdr:colOff>
      <xdr:row>32</xdr:row>
      <xdr:rowOff>40640</xdr:rowOff>
    </xdr:to>
    <xdr:sp macro="" textlink="">
      <xdr:nvSpPr>
        <xdr:cNvPr id="139" name="フローチャート: 判断 138">
          <a:extLst>
            <a:ext uri="{FF2B5EF4-FFF2-40B4-BE49-F238E27FC236}">
              <a16:creationId xmlns:a16="http://schemas.microsoft.com/office/drawing/2014/main" id="{826838AB-E65C-4ED4-9833-8B113AD13C3E}"/>
            </a:ext>
          </a:extLst>
        </xdr:cNvPr>
        <xdr:cNvSpPr/>
      </xdr:nvSpPr>
      <xdr:spPr>
        <a:xfrm>
          <a:off x="10572115" y="6175375"/>
          <a:ext cx="10731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0" name="テキスト ボックス 139">
          <a:extLst>
            <a:ext uri="{FF2B5EF4-FFF2-40B4-BE49-F238E27FC236}">
              <a16:creationId xmlns:a16="http://schemas.microsoft.com/office/drawing/2014/main" id="{BEDF91B9-BCAD-49E3-9744-CB12F1A16A67}"/>
            </a:ext>
          </a:extLst>
        </xdr:cNvPr>
        <xdr:cNvSpPr txBox="1"/>
      </xdr:nvSpPr>
      <xdr:spPr>
        <a:xfrm>
          <a:off x="13160375" y="714057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FD404B73-3F43-4EA2-B2C4-6EE63B32A4B4}"/>
            </a:ext>
          </a:extLst>
        </xdr:cNvPr>
        <xdr:cNvSpPr txBox="1"/>
      </xdr:nvSpPr>
      <xdr:spPr>
        <a:xfrm>
          <a:off x="12527280"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33125D83-DEEC-4576-81B7-B3E825483AED}"/>
            </a:ext>
          </a:extLst>
        </xdr:cNvPr>
        <xdr:cNvSpPr txBox="1"/>
      </xdr:nvSpPr>
      <xdr:spPr>
        <a:xfrm>
          <a:off x="11841480"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3" name="テキスト ボックス 142">
          <a:extLst>
            <a:ext uri="{FF2B5EF4-FFF2-40B4-BE49-F238E27FC236}">
              <a16:creationId xmlns:a16="http://schemas.microsoft.com/office/drawing/2014/main" id="{5A363A5C-1CC2-4C28-99E3-A215FB529090}"/>
            </a:ext>
          </a:extLst>
        </xdr:cNvPr>
        <xdr:cNvSpPr txBox="1"/>
      </xdr:nvSpPr>
      <xdr:spPr>
        <a:xfrm>
          <a:off x="11155680"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4" name="テキスト ボックス 143">
          <a:extLst>
            <a:ext uri="{FF2B5EF4-FFF2-40B4-BE49-F238E27FC236}">
              <a16:creationId xmlns:a16="http://schemas.microsoft.com/office/drawing/2014/main" id="{2324D4C9-441F-408F-89AF-49EF542A8C22}"/>
            </a:ext>
          </a:extLst>
        </xdr:cNvPr>
        <xdr:cNvSpPr txBox="1"/>
      </xdr:nvSpPr>
      <xdr:spPr>
        <a:xfrm>
          <a:off x="10469880" y="714057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53975</xdr:rowOff>
    </xdr:from>
    <xdr:to>
      <xdr:col>76</xdr:col>
      <xdr:colOff>73025</xdr:colOff>
      <xdr:row>30</xdr:row>
      <xdr:rowOff>155575</xdr:rowOff>
    </xdr:to>
    <xdr:sp macro="" textlink="">
      <xdr:nvSpPr>
        <xdr:cNvPr id="145" name="楕円 144">
          <a:extLst>
            <a:ext uri="{FF2B5EF4-FFF2-40B4-BE49-F238E27FC236}">
              <a16:creationId xmlns:a16="http://schemas.microsoft.com/office/drawing/2014/main" id="{FDB629C0-0F5E-4A0E-961D-8812CACA4DEE}"/>
            </a:ext>
          </a:extLst>
        </xdr:cNvPr>
        <xdr:cNvSpPr/>
      </xdr:nvSpPr>
      <xdr:spPr>
        <a:xfrm>
          <a:off x="13289280" y="595376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76835</xdr:rowOff>
    </xdr:from>
    <xdr:ext cx="468630" cy="257810"/>
    <xdr:sp macro="" textlink="">
      <xdr:nvSpPr>
        <xdr:cNvPr id="146" name="債務償還比率該当値テキスト">
          <a:extLst>
            <a:ext uri="{FF2B5EF4-FFF2-40B4-BE49-F238E27FC236}">
              <a16:creationId xmlns:a16="http://schemas.microsoft.com/office/drawing/2014/main" id="{C0CDE59B-4F53-4989-A8F4-A98741372157}"/>
            </a:ext>
          </a:extLst>
        </xdr:cNvPr>
        <xdr:cNvSpPr txBox="1"/>
      </xdr:nvSpPr>
      <xdr:spPr>
        <a:xfrm>
          <a:off x="13369925" y="5801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140970</xdr:rowOff>
    </xdr:from>
    <xdr:to>
      <xdr:col>72</xdr:col>
      <xdr:colOff>123825</xdr:colOff>
      <xdr:row>32</xdr:row>
      <xdr:rowOff>71120</xdr:rowOff>
    </xdr:to>
    <xdr:sp macro="" textlink="">
      <xdr:nvSpPr>
        <xdr:cNvPr id="147" name="楕円 146">
          <a:extLst>
            <a:ext uri="{FF2B5EF4-FFF2-40B4-BE49-F238E27FC236}">
              <a16:creationId xmlns:a16="http://schemas.microsoft.com/office/drawing/2014/main" id="{344F6B51-3C1C-4353-8C4A-470395DAF778}"/>
            </a:ext>
          </a:extLst>
        </xdr:cNvPr>
        <xdr:cNvSpPr/>
      </xdr:nvSpPr>
      <xdr:spPr>
        <a:xfrm>
          <a:off x="12629515" y="6206490"/>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104775</xdr:rowOff>
    </xdr:from>
    <xdr:to>
      <xdr:col>76</xdr:col>
      <xdr:colOff>22225</xdr:colOff>
      <xdr:row>32</xdr:row>
      <xdr:rowOff>20320</xdr:rowOff>
    </xdr:to>
    <xdr:cxnSp macro="">
      <xdr:nvCxnSpPr>
        <xdr:cNvPr id="148" name="直線コネクタ 147">
          <a:extLst>
            <a:ext uri="{FF2B5EF4-FFF2-40B4-BE49-F238E27FC236}">
              <a16:creationId xmlns:a16="http://schemas.microsoft.com/office/drawing/2014/main" id="{DAD88EFE-F221-4D49-AE8A-154B04FCAF02}"/>
            </a:ext>
          </a:extLst>
        </xdr:cNvPr>
        <xdr:cNvCxnSpPr/>
      </xdr:nvCxnSpPr>
      <xdr:spPr>
        <a:xfrm flipV="1">
          <a:off x="12684125" y="5998845"/>
          <a:ext cx="63119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119380</xdr:rowOff>
    </xdr:from>
    <xdr:to>
      <xdr:col>68</xdr:col>
      <xdr:colOff>123825</xdr:colOff>
      <xdr:row>33</xdr:row>
      <xdr:rowOff>49530</xdr:rowOff>
    </xdr:to>
    <xdr:sp macro="" textlink="">
      <xdr:nvSpPr>
        <xdr:cNvPr id="149" name="楕円 148">
          <a:extLst>
            <a:ext uri="{FF2B5EF4-FFF2-40B4-BE49-F238E27FC236}">
              <a16:creationId xmlns:a16="http://schemas.microsoft.com/office/drawing/2014/main" id="{1B860396-4F34-4B5A-80DF-9F9238A621FB}"/>
            </a:ext>
          </a:extLst>
        </xdr:cNvPr>
        <xdr:cNvSpPr/>
      </xdr:nvSpPr>
      <xdr:spPr>
        <a:xfrm>
          <a:off x="11943715" y="636016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20320</xdr:rowOff>
    </xdr:from>
    <xdr:to>
      <xdr:col>72</xdr:col>
      <xdr:colOff>73025</xdr:colOff>
      <xdr:row>32</xdr:row>
      <xdr:rowOff>170180</xdr:rowOff>
    </xdr:to>
    <xdr:cxnSp macro="">
      <xdr:nvCxnSpPr>
        <xdr:cNvPr id="150" name="直線コネクタ 149">
          <a:extLst>
            <a:ext uri="{FF2B5EF4-FFF2-40B4-BE49-F238E27FC236}">
              <a16:creationId xmlns:a16="http://schemas.microsoft.com/office/drawing/2014/main" id="{D48FA452-A61B-4036-ACEE-3A66DFD88834}"/>
            </a:ext>
          </a:extLst>
        </xdr:cNvPr>
        <xdr:cNvCxnSpPr/>
      </xdr:nvCxnSpPr>
      <xdr:spPr>
        <a:xfrm flipV="1">
          <a:off x="11998325" y="6255385"/>
          <a:ext cx="6858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133350</xdr:rowOff>
    </xdr:from>
    <xdr:to>
      <xdr:col>64</xdr:col>
      <xdr:colOff>123825</xdr:colOff>
      <xdr:row>33</xdr:row>
      <xdr:rowOff>63500</xdr:rowOff>
    </xdr:to>
    <xdr:sp macro="" textlink="">
      <xdr:nvSpPr>
        <xdr:cNvPr id="151" name="楕円 150">
          <a:extLst>
            <a:ext uri="{FF2B5EF4-FFF2-40B4-BE49-F238E27FC236}">
              <a16:creationId xmlns:a16="http://schemas.microsoft.com/office/drawing/2014/main" id="{AA77B045-5008-4E17-A1C5-991D2263F0FF}"/>
            </a:ext>
          </a:extLst>
        </xdr:cNvPr>
        <xdr:cNvSpPr/>
      </xdr:nvSpPr>
      <xdr:spPr>
        <a:xfrm>
          <a:off x="11257915" y="6368415"/>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170180</xdr:rowOff>
    </xdr:from>
    <xdr:to>
      <xdr:col>68</xdr:col>
      <xdr:colOff>73025</xdr:colOff>
      <xdr:row>33</xdr:row>
      <xdr:rowOff>12700</xdr:rowOff>
    </xdr:to>
    <xdr:cxnSp macro="">
      <xdr:nvCxnSpPr>
        <xdr:cNvPr id="152" name="直線コネクタ 151">
          <a:extLst>
            <a:ext uri="{FF2B5EF4-FFF2-40B4-BE49-F238E27FC236}">
              <a16:creationId xmlns:a16="http://schemas.microsoft.com/office/drawing/2014/main" id="{0C158DA9-0199-4232-8A4E-9500AF1A24C7}"/>
            </a:ext>
          </a:extLst>
        </xdr:cNvPr>
        <xdr:cNvCxnSpPr/>
      </xdr:nvCxnSpPr>
      <xdr:spPr>
        <a:xfrm flipV="1">
          <a:off x="11312525" y="6412865"/>
          <a:ext cx="685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63500</xdr:rowOff>
    </xdr:from>
    <xdr:to>
      <xdr:col>60</xdr:col>
      <xdr:colOff>123825</xdr:colOff>
      <xdr:row>32</xdr:row>
      <xdr:rowOff>165100</xdr:rowOff>
    </xdr:to>
    <xdr:sp macro="" textlink="">
      <xdr:nvSpPr>
        <xdr:cNvPr id="153" name="楕円 152">
          <a:extLst>
            <a:ext uri="{FF2B5EF4-FFF2-40B4-BE49-F238E27FC236}">
              <a16:creationId xmlns:a16="http://schemas.microsoft.com/office/drawing/2014/main" id="{ED56572B-63DC-4AB6-B3F5-78A6172900CB}"/>
            </a:ext>
          </a:extLst>
        </xdr:cNvPr>
        <xdr:cNvSpPr/>
      </xdr:nvSpPr>
      <xdr:spPr>
        <a:xfrm>
          <a:off x="10572115" y="6298565"/>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114300</xdr:rowOff>
    </xdr:from>
    <xdr:to>
      <xdr:col>64</xdr:col>
      <xdr:colOff>73025</xdr:colOff>
      <xdr:row>33</xdr:row>
      <xdr:rowOff>12700</xdr:rowOff>
    </xdr:to>
    <xdr:cxnSp macro="">
      <xdr:nvCxnSpPr>
        <xdr:cNvPr id="154" name="直線コネクタ 153">
          <a:extLst>
            <a:ext uri="{FF2B5EF4-FFF2-40B4-BE49-F238E27FC236}">
              <a16:creationId xmlns:a16="http://schemas.microsoft.com/office/drawing/2014/main" id="{D1E93C79-DE37-4FBD-8B3F-01D273F6B797}"/>
            </a:ext>
          </a:extLst>
        </xdr:cNvPr>
        <xdr:cNvCxnSpPr/>
      </xdr:nvCxnSpPr>
      <xdr:spPr>
        <a:xfrm>
          <a:off x="10626725" y="6353175"/>
          <a:ext cx="685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59690</xdr:rowOff>
    </xdr:from>
    <xdr:ext cx="468630" cy="259080"/>
    <xdr:sp macro="" textlink="">
      <xdr:nvSpPr>
        <xdr:cNvPr id="155" name="n_1aveValue債務償還比率">
          <a:extLst>
            <a:ext uri="{FF2B5EF4-FFF2-40B4-BE49-F238E27FC236}">
              <a16:creationId xmlns:a16="http://schemas.microsoft.com/office/drawing/2014/main" id="{F3B62FF7-5BEF-41DC-B673-778FD2555B1A}"/>
            </a:ext>
          </a:extLst>
        </xdr:cNvPr>
        <xdr:cNvSpPr txBox="1"/>
      </xdr:nvSpPr>
      <xdr:spPr>
        <a:xfrm>
          <a:off x="12459335" y="5951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61595</xdr:rowOff>
    </xdr:from>
    <xdr:ext cx="468630" cy="259080"/>
    <xdr:sp macro="" textlink="">
      <xdr:nvSpPr>
        <xdr:cNvPr id="156" name="n_2aveValue債務償還比率">
          <a:extLst>
            <a:ext uri="{FF2B5EF4-FFF2-40B4-BE49-F238E27FC236}">
              <a16:creationId xmlns:a16="http://schemas.microsoft.com/office/drawing/2014/main" id="{20D389C5-F9C7-4499-9A9C-DF44209848F4}"/>
            </a:ext>
          </a:extLst>
        </xdr:cNvPr>
        <xdr:cNvSpPr txBox="1"/>
      </xdr:nvSpPr>
      <xdr:spPr>
        <a:xfrm>
          <a:off x="11780520" y="5953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61595</xdr:rowOff>
    </xdr:from>
    <xdr:ext cx="468630" cy="259080"/>
    <xdr:sp macro="" textlink="">
      <xdr:nvSpPr>
        <xdr:cNvPr id="157" name="n_3aveValue債務償還比率">
          <a:extLst>
            <a:ext uri="{FF2B5EF4-FFF2-40B4-BE49-F238E27FC236}">
              <a16:creationId xmlns:a16="http://schemas.microsoft.com/office/drawing/2014/main" id="{A8EB0BBF-194A-46E8-874D-B9116A605A4F}"/>
            </a:ext>
          </a:extLst>
        </xdr:cNvPr>
        <xdr:cNvSpPr txBox="1"/>
      </xdr:nvSpPr>
      <xdr:spPr>
        <a:xfrm>
          <a:off x="11094720" y="5953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56515</xdr:rowOff>
    </xdr:from>
    <xdr:ext cx="468630" cy="258445"/>
    <xdr:sp macro="" textlink="">
      <xdr:nvSpPr>
        <xdr:cNvPr id="158" name="n_4aveValue債務償還比率">
          <a:extLst>
            <a:ext uri="{FF2B5EF4-FFF2-40B4-BE49-F238E27FC236}">
              <a16:creationId xmlns:a16="http://schemas.microsoft.com/office/drawing/2014/main" id="{0706590E-82C4-4248-9DE6-7EF5A3860677}"/>
            </a:ext>
          </a:extLst>
        </xdr:cNvPr>
        <xdr:cNvSpPr txBox="1"/>
      </xdr:nvSpPr>
      <xdr:spPr>
        <a:xfrm>
          <a:off x="10408920" y="59563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62230</xdr:rowOff>
    </xdr:from>
    <xdr:ext cx="468630" cy="259080"/>
    <xdr:sp macro="" textlink="">
      <xdr:nvSpPr>
        <xdr:cNvPr id="159" name="n_1mainValue債務償還比率">
          <a:extLst>
            <a:ext uri="{FF2B5EF4-FFF2-40B4-BE49-F238E27FC236}">
              <a16:creationId xmlns:a16="http://schemas.microsoft.com/office/drawing/2014/main" id="{75A10A7B-3D1B-4FB0-A4EE-DB74C1B971FB}"/>
            </a:ext>
          </a:extLst>
        </xdr:cNvPr>
        <xdr:cNvSpPr txBox="1"/>
      </xdr:nvSpPr>
      <xdr:spPr>
        <a:xfrm>
          <a:off x="12459335" y="6297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40640</xdr:rowOff>
    </xdr:from>
    <xdr:ext cx="468630" cy="257810"/>
    <xdr:sp macro="" textlink="">
      <xdr:nvSpPr>
        <xdr:cNvPr id="160" name="n_2mainValue債務償還比率">
          <a:extLst>
            <a:ext uri="{FF2B5EF4-FFF2-40B4-BE49-F238E27FC236}">
              <a16:creationId xmlns:a16="http://schemas.microsoft.com/office/drawing/2014/main" id="{8722411D-0064-4B6D-95DA-B87CAF702448}"/>
            </a:ext>
          </a:extLst>
        </xdr:cNvPr>
        <xdr:cNvSpPr txBox="1"/>
      </xdr:nvSpPr>
      <xdr:spPr>
        <a:xfrm>
          <a:off x="11780520" y="6450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54610</xdr:rowOff>
    </xdr:from>
    <xdr:ext cx="468630" cy="257810"/>
    <xdr:sp macro="" textlink="">
      <xdr:nvSpPr>
        <xdr:cNvPr id="161" name="n_3mainValue債務償還比率">
          <a:extLst>
            <a:ext uri="{FF2B5EF4-FFF2-40B4-BE49-F238E27FC236}">
              <a16:creationId xmlns:a16="http://schemas.microsoft.com/office/drawing/2014/main" id="{A477A670-35F3-46D0-8966-EAEA13F88AFA}"/>
            </a:ext>
          </a:extLst>
        </xdr:cNvPr>
        <xdr:cNvSpPr txBox="1"/>
      </xdr:nvSpPr>
      <xdr:spPr>
        <a:xfrm>
          <a:off x="11094720" y="6468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156210</xdr:rowOff>
    </xdr:from>
    <xdr:ext cx="468630" cy="257810"/>
    <xdr:sp macro="" textlink="">
      <xdr:nvSpPr>
        <xdr:cNvPr id="162" name="n_4mainValue債務償還比率">
          <a:extLst>
            <a:ext uri="{FF2B5EF4-FFF2-40B4-BE49-F238E27FC236}">
              <a16:creationId xmlns:a16="http://schemas.microsoft.com/office/drawing/2014/main" id="{E81F206D-0EEF-4AF1-BC0E-BBB842996018}"/>
            </a:ext>
          </a:extLst>
        </xdr:cNvPr>
        <xdr:cNvSpPr txBox="1"/>
      </xdr:nvSpPr>
      <xdr:spPr>
        <a:xfrm>
          <a:off x="10408920" y="6396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7E934BE-1805-4244-9A6F-E250DD5EBAC1}"/>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3772B97E-464D-4AE9-AC2A-2518FB8488A8}"/>
            </a:ext>
          </a:extLst>
        </xdr:cNvPr>
        <xdr:cNvSpPr/>
      </xdr:nvSpPr>
      <xdr:spPr>
        <a:xfrm>
          <a:off x="1142365" y="1177163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5" name="テキスト ボックス 164">
          <a:extLst>
            <a:ext uri="{FF2B5EF4-FFF2-40B4-BE49-F238E27FC236}">
              <a16:creationId xmlns:a16="http://schemas.microsoft.com/office/drawing/2014/main" id="{7EC63F83-6C8E-4E89-A50C-992A3E0403D0}"/>
            </a:ext>
          </a:extLst>
        </xdr:cNvPr>
        <xdr:cNvSpPr txBox="1"/>
      </xdr:nvSpPr>
      <xdr:spPr>
        <a:xfrm>
          <a:off x="830580" y="822261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6" name="テキスト ボックス 165">
          <a:extLst>
            <a:ext uri="{FF2B5EF4-FFF2-40B4-BE49-F238E27FC236}">
              <a16:creationId xmlns:a16="http://schemas.microsoft.com/office/drawing/2014/main" id="{0900F165-BFF8-4923-BD19-4308FC08C381}"/>
            </a:ext>
          </a:extLst>
        </xdr:cNvPr>
        <xdr:cNvSpPr txBox="1"/>
      </xdr:nvSpPr>
      <xdr:spPr>
        <a:xfrm>
          <a:off x="6285865" y="1089533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7" name="テキスト ボックス 166">
          <a:extLst>
            <a:ext uri="{FF2B5EF4-FFF2-40B4-BE49-F238E27FC236}">
              <a16:creationId xmlns:a16="http://schemas.microsoft.com/office/drawing/2014/main" id="{84C4F805-48F4-42FF-AB13-983A6FC6265F}"/>
            </a:ext>
          </a:extLst>
        </xdr:cNvPr>
        <xdr:cNvSpPr txBox="1"/>
      </xdr:nvSpPr>
      <xdr:spPr>
        <a:xfrm>
          <a:off x="830580" y="1200023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8" name="テキスト ボックス 167">
          <a:extLst>
            <a:ext uri="{FF2B5EF4-FFF2-40B4-BE49-F238E27FC236}">
              <a16:creationId xmlns:a16="http://schemas.microsoft.com/office/drawing/2014/main" id="{DF2C29B5-2548-42FD-B7D5-0E3572E58F2B}"/>
            </a:ext>
          </a:extLst>
        </xdr:cNvPr>
        <xdr:cNvSpPr txBox="1"/>
      </xdr:nvSpPr>
      <xdr:spPr>
        <a:xfrm>
          <a:off x="6285865" y="147574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B2BEC4-8AC3-4DD7-B8FA-F7FC9195E6CD}"/>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E00AF9-759F-456D-ACDB-7627BE08535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0DAF2C-3D2D-4614-81D0-F04E60B3134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7A4706-7980-4C8F-899B-DA4FAB4B5C5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165086-9934-4C09-814A-78E031A2256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AC8E15-2382-421F-98DF-92D3AD2B21D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C42363-CD22-480D-A4E9-B30119FF28B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34AAE8-6C03-479B-9401-2BCD92EB42C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5D5B59-F142-4CBE-AF40-40E712119709}"/>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9D0B3C-F5F8-4513-824D-0E54CAE59B54}"/>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B5B3EC-A817-4276-8ED1-2A645C8DF6C5}"/>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292CC8-13EF-48AF-88B3-5241A650E655}"/>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F903DB-DE85-4A3D-BFDE-C131D99F5995}"/>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847273-868C-43A5-95CC-ED49045DBD6A}"/>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474A9B-F0E8-4288-842A-5B938DC97875}"/>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20F248E-3542-43E6-8237-8A49A1DE651F}"/>
            </a:ext>
          </a:extLst>
        </xdr:cNvPr>
        <xdr:cNvSpPr/>
      </xdr:nvSpPr>
      <xdr:spPr>
        <a:xfrm>
          <a:off x="6474460" y="1714500"/>
          <a:ext cx="3298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2059D0-1E82-44B2-A210-4C04D2A1F01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4A90E8-4281-468C-AE1F-AF4B7068DC15}"/>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D46EDF-9FD6-41EF-8EA2-672560C13B24}"/>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1D0918-619D-41AE-936D-60C0D10B9794}"/>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12C15B-89B5-43D1-B126-D0EE0F4B9F24}"/>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A68784-9595-43CB-B1DA-2B5740DF2C1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3DE0C9-F365-49AA-B058-AADDF23CF2A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B07C67-41AE-40DD-B1FD-44169379D67B}"/>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0BADA3-F05B-40FE-8EB8-1EC5E5022F5A}"/>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B85987-4F34-4633-AEDB-9935E1B0BC84}"/>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4F08E9-ADB1-4836-8693-E13A574DB2D3}"/>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680FAA29-2264-4A36-A22A-9B5F2F470387}"/>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D97525B1-B835-4694-8DBC-D72276DF78BB}"/>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D509A2E3-1585-4DCC-AF39-052D496C1F8F}"/>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920788AA-47FC-45EF-88B0-23DC638D2F26}"/>
            </a:ext>
          </a:extLst>
        </xdr:cNvPr>
        <xdr:cNvSpPr txBox="1"/>
      </xdr:nvSpPr>
      <xdr:spPr>
        <a:xfrm>
          <a:off x="645160" y="374459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5F80A8-49CB-47DC-B66E-582BD18C0FF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2AEC59-08EC-4EDF-9234-EC6AB5B9CB7A}"/>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F716CF-0FB3-4C1C-A55F-2306257B0418}"/>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99DD57-8C3E-4773-A0C4-6D751C71F919}"/>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E72EBD-FFF4-4223-9108-E537A75FD36F}"/>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C601F2-7B4D-4E9F-962F-4FE381D1F43B}"/>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65D988-C21C-4634-8D7D-DAFC696F24B8}"/>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8CC000-FF14-41A7-8AA0-1D43FE631CD5}"/>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1A81DA6D-3562-4E52-8F33-CAB1891C9868}"/>
            </a:ext>
          </a:extLst>
        </xdr:cNvPr>
        <xdr:cNvSpPr txBox="1"/>
      </xdr:nvSpPr>
      <xdr:spPr>
        <a:xfrm>
          <a:off x="66675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ED99B87-5F87-4CB1-95E9-8FC8E1C44A49}"/>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43F7875E-3225-41BE-8BA8-D4AEEBE2AD83}"/>
            </a:ext>
          </a:extLst>
        </xdr:cNvPr>
        <xdr:cNvSpPr txBox="1"/>
      </xdr:nvSpPr>
      <xdr:spPr>
        <a:xfrm>
          <a:off x="273685" y="7475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3BBB94F-FA09-4997-990B-1F191F1AE9F4}"/>
            </a:ext>
          </a:extLst>
        </xdr:cNvPr>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a:extLst>
            <a:ext uri="{FF2B5EF4-FFF2-40B4-BE49-F238E27FC236}">
              <a16:creationId xmlns:a16="http://schemas.microsoft.com/office/drawing/2014/main" id="{17D0D758-31DD-4FFE-A191-8BCDD2CD0B9C}"/>
            </a:ext>
          </a:extLst>
        </xdr:cNvPr>
        <xdr:cNvSpPr txBox="1"/>
      </xdr:nvSpPr>
      <xdr:spPr>
        <a:xfrm>
          <a:off x="273685" y="709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61636A6-E802-4528-B008-9EDC1E2B6CB4}"/>
            </a:ext>
          </a:extLst>
        </xdr:cNvPr>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a:extLst>
            <a:ext uri="{FF2B5EF4-FFF2-40B4-BE49-F238E27FC236}">
              <a16:creationId xmlns:a16="http://schemas.microsoft.com/office/drawing/2014/main" id="{60D62F6B-1D47-44AC-BD22-1D58D49F1B89}"/>
            </a:ext>
          </a:extLst>
        </xdr:cNvPr>
        <xdr:cNvSpPr txBox="1"/>
      </xdr:nvSpPr>
      <xdr:spPr>
        <a:xfrm>
          <a:off x="343535" y="6713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A1F7C56-FB8F-4B1E-B818-759B0CFA28AC}"/>
            </a:ext>
          </a:extLst>
        </xdr:cNvPr>
        <xdr:cNvCxnSpPr/>
      </xdr:nvCxnSpPr>
      <xdr:spPr>
        <a:xfrm>
          <a:off x="6858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EDC930A6-399B-4BB5-88A4-F4881510D437}"/>
            </a:ext>
          </a:extLst>
        </xdr:cNvPr>
        <xdr:cNvSpPr txBox="1"/>
      </xdr:nvSpPr>
      <xdr:spPr>
        <a:xfrm>
          <a:off x="34353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4251EBB-37E1-4264-B60C-58EEEB74D171}"/>
            </a:ext>
          </a:extLst>
        </xdr:cNvPr>
        <xdr:cNvCxnSpPr/>
      </xdr:nvCxnSpPr>
      <xdr:spPr>
        <a:xfrm>
          <a:off x="6858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AD76ED76-864C-49B7-AEDA-84D946BE4DA8}"/>
            </a:ext>
          </a:extLst>
        </xdr:cNvPr>
        <xdr:cNvSpPr txBox="1"/>
      </xdr:nvSpPr>
      <xdr:spPr>
        <a:xfrm>
          <a:off x="34353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8D39EF9-8C6D-4478-820B-77EA5D7DCBF2}"/>
            </a:ext>
          </a:extLst>
        </xdr:cNvPr>
        <xdr:cNvCxnSpPr/>
      </xdr:nvCxnSpPr>
      <xdr:spPr>
        <a:xfrm>
          <a:off x="6858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a:extLst>
            <a:ext uri="{FF2B5EF4-FFF2-40B4-BE49-F238E27FC236}">
              <a16:creationId xmlns:a16="http://schemas.microsoft.com/office/drawing/2014/main" id="{5A66FDC9-19E5-47BB-B93D-9108A1A8598D}"/>
            </a:ext>
          </a:extLst>
        </xdr:cNvPr>
        <xdr:cNvSpPr txBox="1"/>
      </xdr:nvSpPr>
      <xdr:spPr>
        <a:xfrm>
          <a:off x="343535" y="55746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F4753FB-637F-4E32-98D6-1B01137C06D9}"/>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a:extLst>
            <a:ext uri="{FF2B5EF4-FFF2-40B4-BE49-F238E27FC236}">
              <a16:creationId xmlns:a16="http://schemas.microsoft.com/office/drawing/2014/main" id="{B47DA0D0-C859-4887-8C2F-04037752C688}"/>
            </a:ext>
          </a:extLst>
        </xdr:cNvPr>
        <xdr:cNvSpPr txBox="1"/>
      </xdr:nvSpPr>
      <xdr:spPr>
        <a:xfrm>
          <a:off x="386715" y="5193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7D9533A-CCB6-40AD-A91D-EE30A7E36EFF}"/>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F8AEF937-5A96-4636-B0D6-D0B250270492}"/>
            </a:ext>
          </a:extLst>
        </xdr:cNvPr>
        <xdr:cNvCxnSpPr/>
      </xdr:nvCxnSpPr>
      <xdr:spPr>
        <a:xfrm flipV="1">
          <a:off x="4173855" y="578358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30480</xdr:rowOff>
    </xdr:from>
    <xdr:ext cx="405130" cy="257810"/>
    <xdr:sp macro="" textlink="">
      <xdr:nvSpPr>
        <xdr:cNvPr id="58" name="【道路】&#10;有形固定資産減価償却率最小値テキスト">
          <a:extLst>
            <a:ext uri="{FF2B5EF4-FFF2-40B4-BE49-F238E27FC236}">
              <a16:creationId xmlns:a16="http://schemas.microsoft.com/office/drawing/2014/main" id="{A3F552A9-2352-4E17-94B0-920BB0BDCE3A}"/>
            </a:ext>
          </a:extLst>
        </xdr:cNvPr>
        <xdr:cNvSpPr txBox="1"/>
      </xdr:nvSpPr>
      <xdr:spPr>
        <a:xfrm>
          <a:off x="4212590" y="7058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E655927F-DFDE-4CB9-A095-AABECEEE07AD}"/>
            </a:ext>
          </a:extLst>
        </xdr:cNvPr>
        <xdr:cNvCxnSpPr/>
      </xdr:nvCxnSpPr>
      <xdr:spPr>
        <a:xfrm>
          <a:off x="4112260" y="70542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70485</xdr:rowOff>
    </xdr:from>
    <xdr:ext cx="405130" cy="259080"/>
    <xdr:sp macro="" textlink="">
      <xdr:nvSpPr>
        <xdr:cNvPr id="60" name="【道路】&#10;有形固定資産減価償却率最大値テキスト">
          <a:extLst>
            <a:ext uri="{FF2B5EF4-FFF2-40B4-BE49-F238E27FC236}">
              <a16:creationId xmlns:a16="http://schemas.microsoft.com/office/drawing/2014/main" id="{358CBB3A-C0F0-4CF6-A3CE-448A6826C851}"/>
            </a:ext>
          </a:extLst>
        </xdr:cNvPr>
        <xdr:cNvSpPr txBox="1"/>
      </xdr:nvSpPr>
      <xdr:spPr>
        <a:xfrm>
          <a:off x="4212590" y="5554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5EC7382F-4D1C-4DA4-B85C-6AEFC83F09D2}"/>
            </a:ext>
          </a:extLst>
        </xdr:cNvPr>
        <xdr:cNvCxnSpPr/>
      </xdr:nvCxnSpPr>
      <xdr:spPr>
        <a:xfrm>
          <a:off x="4112260" y="57835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118110</xdr:rowOff>
    </xdr:from>
    <xdr:ext cx="405130" cy="259080"/>
    <xdr:sp macro="" textlink="">
      <xdr:nvSpPr>
        <xdr:cNvPr id="62" name="【道路】&#10;有形固定資産減価償却率平均値テキスト">
          <a:extLst>
            <a:ext uri="{FF2B5EF4-FFF2-40B4-BE49-F238E27FC236}">
              <a16:creationId xmlns:a16="http://schemas.microsoft.com/office/drawing/2014/main" id="{A61CE85C-557F-469E-AD20-D653794CBC94}"/>
            </a:ext>
          </a:extLst>
        </xdr:cNvPr>
        <xdr:cNvSpPr txBox="1"/>
      </xdr:nvSpPr>
      <xdr:spPr>
        <a:xfrm>
          <a:off x="4212590" y="6463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D3B0D0CC-DE88-4B5D-A55F-B6C2E4E4387C}"/>
            </a:ext>
          </a:extLst>
        </xdr:cNvPr>
        <xdr:cNvSpPr/>
      </xdr:nvSpPr>
      <xdr:spPr>
        <a:xfrm>
          <a:off x="4131310" y="6479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DDFE45CC-92A1-4E6C-8469-B9972A351E45}"/>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F7AFA7EC-54CD-4B0B-BA3B-EBC7EC721193}"/>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D536C016-43DB-476F-81BA-4E865537707B}"/>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32DE281-56BE-4C39-9433-660ED53F5712}"/>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11B857C1-2A0C-4E6B-8B71-BC1A803465FC}"/>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4012F93D-031E-46B2-B6D3-07D9BFE7A84A}"/>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636E3C90-37B8-4718-8EB2-3E60A6CF1296}"/>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6800E8CE-4DAE-4392-9680-197F40732DF5}"/>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1FCE014-36B6-4012-8C0B-E72BCE4101AA}"/>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3" name="楕円 72">
          <a:extLst>
            <a:ext uri="{FF2B5EF4-FFF2-40B4-BE49-F238E27FC236}">
              <a16:creationId xmlns:a16="http://schemas.microsoft.com/office/drawing/2014/main" id="{3CA6021A-4CA7-412A-BC33-FEDC4319DAB3}"/>
            </a:ext>
          </a:extLst>
        </xdr:cNvPr>
        <xdr:cNvSpPr/>
      </xdr:nvSpPr>
      <xdr:spPr>
        <a:xfrm>
          <a:off x="4131310" y="62318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86360</xdr:rowOff>
    </xdr:from>
    <xdr:ext cx="405130" cy="257810"/>
    <xdr:sp macro="" textlink="">
      <xdr:nvSpPr>
        <xdr:cNvPr id="74" name="【道路】&#10;有形固定資産減価償却率該当値テキスト">
          <a:extLst>
            <a:ext uri="{FF2B5EF4-FFF2-40B4-BE49-F238E27FC236}">
              <a16:creationId xmlns:a16="http://schemas.microsoft.com/office/drawing/2014/main" id="{BC30160D-97EE-476C-8F97-C664EADEA37D}"/>
            </a:ext>
          </a:extLst>
        </xdr:cNvPr>
        <xdr:cNvSpPr txBox="1"/>
      </xdr:nvSpPr>
      <xdr:spPr>
        <a:xfrm>
          <a:off x="4212590" y="60890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a:extLst>
            <a:ext uri="{FF2B5EF4-FFF2-40B4-BE49-F238E27FC236}">
              <a16:creationId xmlns:a16="http://schemas.microsoft.com/office/drawing/2014/main" id="{15ADADAA-44AC-460E-80C0-190D31A74622}"/>
            </a:ext>
          </a:extLst>
        </xdr:cNvPr>
        <xdr:cNvSpPr/>
      </xdr:nvSpPr>
      <xdr:spPr>
        <a:xfrm>
          <a:off x="3388360" y="62490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127635</xdr:rowOff>
    </xdr:to>
    <xdr:cxnSp macro="">
      <xdr:nvCxnSpPr>
        <xdr:cNvPr id="76" name="直線コネクタ 75">
          <a:extLst>
            <a:ext uri="{FF2B5EF4-FFF2-40B4-BE49-F238E27FC236}">
              <a16:creationId xmlns:a16="http://schemas.microsoft.com/office/drawing/2014/main" id="{4BEAE3AA-F8D4-46B7-BD35-D389294911CD}"/>
            </a:ext>
          </a:extLst>
        </xdr:cNvPr>
        <xdr:cNvCxnSpPr/>
      </xdr:nvCxnSpPr>
      <xdr:spPr>
        <a:xfrm flipV="1">
          <a:off x="3431540" y="6286500"/>
          <a:ext cx="742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42545</xdr:rowOff>
    </xdr:from>
    <xdr:to>
      <xdr:col>15</xdr:col>
      <xdr:colOff>101600</xdr:colOff>
      <xdr:row>36</xdr:row>
      <xdr:rowOff>144145</xdr:rowOff>
    </xdr:to>
    <xdr:sp macro="" textlink="">
      <xdr:nvSpPr>
        <xdr:cNvPr id="77" name="楕円 76">
          <a:extLst>
            <a:ext uri="{FF2B5EF4-FFF2-40B4-BE49-F238E27FC236}">
              <a16:creationId xmlns:a16="http://schemas.microsoft.com/office/drawing/2014/main" id="{1B8068E2-0DE3-4360-9BDF-F2C69F12B1BF}"/>
            </a:ext>
          </a:extLst>
        </xdr:cNvPr>
        <xdr:cNvSpPr/>
      </xdr:nvSpPr>
      <xdr:spPr>
        <a:xfrm>
          <a:off x="2571750" y="62166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127635</xdr:rowOff>
    </xdr:to>
    <xdr:cxnSp macro="">
      <xdr:nvCxnSpPr>
        <xdr:cNvPr id="78" name="直線コネクタ 77">
          <a:extLst>
            <a:ext uri="{FF2B5EF4-FFF2-40B4-BE49-F238E27FC236}">
              <a16:creationId xmlns:a16="http://schemas.microsoft.com/office/drawing/2014/main" id="{2E9D0C5C-C3A9-4EB3-B50B-590832D23446}"/>
            </a:ext>
          </a:extLst>
        </xdr:cNvPr>
        <xdr:cNvCxnSpPr/>
      </xdr:nvCxnSpPr>
      <xdr:spPr>
        <a:xfrm>
          <a:off x="2626360" y="6269355"/>
          <a:ext cx="8051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xdr:rowOff>
    </xdr:from>
    <xdr:to>
      <xdr:col>10</xdr:col>
      <xdr:colOff>165100</xdr:colOff>
      <xdr:row>36</xdr:row>
      <xdr:rowOff>111760</xdr:rowOff>
    </xdr:to>
    <xdr:sp macro="" textlink="">
      <xdr:nvSpPr>
        <xdr:cNvPr id="79" name="楕円 78">
          <a:extLst>
            <a:ext uri="{FF2B5EF4-FFF2-40B4-BE49-F238E27FC236}">
              <a16:creationId xmlns:a16="http://schemas.microsoft.com/office/drawing/2014/main" id="{7F47C99F-D70A-41AF-95F8-F4F482B70589}"/>
            </a:ext>
          </a:extLst>
        </xdr:cNvPr>
        <xdr:cNvSpPr/>
      </xdr:nvSpPr>
      <xdr:spPr>
        <a:xfrm>
          <a:off x="1774190" y="61842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60960</xdr:rowOff>
    </xdr:from>
    <xdr:to>
      <xdr:col>15</xdr:col>
      <xdr:colOff>50800</xdr:colOff>
      <xdr:row>36</xdr:row>
      <xdr:rowOff>93345</xdr:rowOff>
    </xdr:to>
    <xdr:cxnSp macro="">
      <xdr:nvCxnSpPr>
        <xdr:cNvPr id="80" name="直線コネクタ 79">
          <a:extLst>
            <a:ext uri="{FF2B5EF4-FFF2-40B4-BE49-F238E27FC236}">
              <a16:creationId xmlns:a16="http://schemas.microsoft.com/office/drawing/2014/main" id="{0A334A27-F1C1-453D-B941-E8DBA74C66E5}"/>
            </a:ext>
          </a:extLst>
        </xdr:cNvPr>
        <xdr:cNvCxnSpPr/>
      </xdr:nvCxnSpPr>
      <xdr:spPr>
        <a:xfrm>
          <a:off x="1828800" y="6229350"/>
          <a:ext cx="7975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156845</xdr:rowOff>
    </xdr:from>
    <xdr:to>
      <xdr:col>6</xdr:col>
      <xdr:colOff>38100</xdr:colOff>
      <xdr:row>36</xdr:row>
      <xdr:rowOff>86995</xdr:rowOff>
    </xdr:to>
    <xdr:sp macro="" textlink="">
      <xdr:nvSpPr>
        <xdr:cNvPr id="81" name="楕円 80">
          <a:extLst>
            <a:ext uri="{FF2B5EF4-FFF2-40B4-BE49-F238E27FC236}">
              <a16:creationId xmlns:a16="http://schemas.microsoft.com/office/drawing/2014/main" id="{43EEC7A7-CCE9-4D84-B4D1-E3520BBDAF41}"/>
            </a:ext>
          </a:extLst>
        </xdr:cNvPr>
        <xdr:cNvSpPr/>
      </xdr:nvSpPr>
      <xdr:spPr>
        <a:xfrm>
          <a:off x="988060" y="6159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36195</xdr:rowOff>
    </xdr:from>
    <xdr:to>
      <xdr:col>10</xdr:col>
      <xdr:colOff>114300</xdr:colOff>
      <xdr:row>36</xdr:row>
      <xdr:rowOff>60960</xdr:rowOff>
    </xdr:to>
    <xdr:cxnSp macro="">
      <xdr:nvCxnSpPr>
        <xdr:cNvPr id="82" name="直線コネクタ 81">
          <a:extLst>
            <a:ext uri="{FF2B5EF4-FFF2-40B4-BE49-F238E27FC236}">
              <a16:creationId xmlns:a16="http://schemas.microsoft.com/office/drawing/2014/main" id="{02E45494-2D2D-4232-ABEC-A7663B6FC46F}"/>
            </a:ext>
          </a:extLst>
        </xdr:cNvPr>
        <xdr:cNvCxnSpPr/>
      </xdr:nvCxnSpPr>
      <xdr:spPr>
        <a:xfrm>
          <a:off x="1031240" y="6208395"/>
          <a:ext cx="7975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72390</xdr:rowOff>
    </xdr:from>
    <xdr:ext cx="405130" cy="259080"/>
    <xdr:sp macro="" textlink="">
      <xdr:nvSpPr>
        <xdr:cNvPr id="83" name="n_1aveValue【道路】&#10;有形固定資産減価償却率">
          <a:extLst>
            <a:ext uri="{FF2B5EF4-FFF2-40B4-BE49-F238E27FC236}">
              <a16:creationId xmlns:a16="http://schemas.microsoft.com/office/drawing/2014/main" id="{F78D2DCF-C0A2-433B-8635-F88C1C7E686A}"/>
            </a:ext>
          </a:extLst>
        </xdr:cNvPr>
        <xdr:cNvSpPr txBox="1"/>
      </xdr:nvSpPr>
      <xdr:spPr>
        <a:xfrm>
          <a:off x="3239135"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32385</xdr:rowOff>
    </xdr:from>
    <xdr:ext cx="403860" cy="257810"/>
    <xdr:sp macro="" textlink="">
      <xdr:nvSpPr>
        <xdr:cNvPr id="84" name="n_2aveValue【道路】&#10;有形固定資産減価償却率">
          <a:extLst>
            <a:ext uri="{FF2B5EF4-FFF2-40B4-BE49-F238E27FC236}">
              <a16:creationId xmlns:a16="http://schemas.microsoft.com/office/drawing/2014/main" id="{ECA3FE25-BD48-471E-9976-8C36E5F94821}"/>
            </a:ext>
          </a:extLst>
        </xdr:cNvPr>
        <xdr:cNvSpPr txBox="1"/>
      </xdr:nvSpPr>
      <xdr:spPr>
        <a:xfrm>
          <a:off x="2439035" y="6545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24765</xdr:rowOff>
    </xdr:from>
    <xdr:ext cx="403860" cy="259080"/>
    <xdr:sp macro="" textlink="">
      <xdr:nvSpPr>
        <xdr:cNvPr id="85" name="n_3aveValue【道路】&#10;有形固定資産減価償却率">
          <a:extLst>
            <a:ext uri="{FF2B5EF4-FFF2-40B4-BE49-F238E27FC236}">
              <a16:creationId xmlns:a16="http://schemas.microsoft.com/office/drawing/2014/main" id="{A680F72E-6F9E-449F-ADB2-49C49B954FE2}"/>
            </a:ext>
          </a:extLst>
        </xdr:cNvPr>
        <xdr:cNvSpPr txBox="1"/>
      </xdr:nvSpPr>
      <xdr:spPr>
        <a:xfrm>
          <a:off x="1641475" y="65360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169545</xdr:rowOff>
    </xdr:from>
    <xdr:ext cx="403860" cy="257810"/>
    <xdr:sp macro="" textlink="">
      <xdr:nvSpPr>
        <xdr:cNvPr id="86" name="n_4aveValue【道路】&#10;有形固定資産減価償却率">
          <a:extLst>
            <a:ext uri="{FF2B5EF4-FFF2-40B4-BE49-F238E27FC236}">
              <a16:creationId xmlns:a16="http://schemas.microsoft.com/office/drawing/2014/main" id="{CF62EE9E-990A-4E66-A82D-D83D652DD138}"/>
            </a:ext>
          </a:extLst>
        </xdr:cNvPr>
        <xdr:cNvSpPr txBox="1"/>
      </xdr:nvSpPr>
      <xdr:spPr>
        <a:xfrm>
          <a:off x="855345" y="65170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23495</xdr:rowOff>
    </xdr:from>
    <xdr:ext cx="405130" cy="259080"/>
    <xdr:sp macro="" textlink="">
      <xdr:nvSpPr>
        <xdr:cNvPr id="87" name="n_1mainValue【道路】&#10;有形固定資産減価償却率">
          <a:extLst>
            <a:ext uri="{FF2B5EF4-FFF2-40B4-BE49-F238E27FC236}">
              <a16:creationId xmlns:a16="http://schemas.microsoft.com/office/drawing/2014/main" id="{BDD760F2-043C-4B39-AB77-DFDBE7DF1E83}"/>
            </a:ext>
          </a:extLst>
        </xdr:cNvPr>
        <xdr:cNvSpPr txBox="1"/>
      </xdr:nvSpPr>
      <xdr:spPr>
        <a:xfrm>
          <a:off x="3239135" y="602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160655</xdr:rowOff>
    </xdr:from>
    <xdr:ext cx="403860" cy="259080"/>
    <xdr:sp macro="" textlink="">
      <xdr:nvSpPr>
        <xdr:cNvPr id="88" name="n_2mainValue【道路】&#10;有形固定資産減価償却率">
          <a:extLst>
            <a:ext uri="{FF2B5EF4-FFF2-40B4-BE49-F238E27FC236}">
              <a16:creationId xmlns:a16="http://schemas.microsoft.com/office/drawing/2014/main" id="{9951E6F6-4813-423B-AC3A-E8C54D033617}"/>
            </a:ext>
          </a:extLst>
        </xdr:cNvPr>
        <xdr:cNvSpPr txBox="1"/>
      </xdr:nvSpPr>
      <xdr:spPr>
        <a:xfrm>
          <a:off x="2439035" y="5991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128270</xdr:rowOff>
    </xdr:from>
    <xdr:ext cx="403860" cy="259080"/>
    <xdr:sp macro="" textlink="">
      <xdr:nvSpPr>
        <xdr:cNvPr id="89" name="n_3mainValue【道路】&#10;有形固定資産減価償却率">
          <a:extLst>
            <a:ext uri="{FF2B5EF4-FFF2-40B4-BE49-F238E27FC236}">
              <a16:creationId xmlns:a16="http://schemas.microsoft.com/office/drawing/2014/main" id="{D83B269A-6DFC-4A54-BBF6-F1054642A822}"/>
            </a:ext>
          </a:extLst>
        </xdr:cNvPr>
        <xdr:cNvSpPr txBox="1"/>
      </xdr:nvSpPr>
      <xdr:spPr>
        <a:xfrm>
          <a:off x="1641475" y="5961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103505</xdr:rowOff>
    </xdr:from>
    <xdr:ext cx="403860" cy="259080"/>
    <xdr:sp macro="" textlink="">
      <xdr:nvSpPr>
        <xdr:cNvPr id="90" name="n_4mainValue【道路】&#10;有形固定資産減価償却率">
          <a:extLst>
            <a:ext uri="{FF2B5EF4-FFF2-40B4-BE49-F238E27FC236}">
              <a16:creationId xmlns:a16="http://schemas.microsoft.com/office/drawing/2014/main" id="{B1C12A5E-37A3-4C61-B962-2A16BCA7197C}"/>
            </a:ext>
          </a:extLst>
        </xdr:cNvPr>
        <xdr:cNvSpPr txBox="1"/>
      </xdr:nvSpPr>
      <xdr:spPr>
        <a:xfrm>
          <a:off x="855345" y="5930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E62F4E5-89B6-44A4-955F-2462FCFC3A9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B86CB32-8DFD-44BD-8DCC-5E1F749AA3EC}"/>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73BE780-A1A8-44ED-9A2A-4A0B104E426C}"/>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69C880B-D512-4CC7-A6EA-4319C89D79FE}"/>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19FCE96-1416-426D-AA34-E84F1727537A}"/>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426B4B1-39F2-474E-AD2A-E1B9DE42C8DA}"/>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63EE148-1B26-41B3-80F1-BA30CF239F96}"/>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C7E5423-7E8A-4760-B919-880DAA8A9DA3}"/>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a:extLst>
            <a:ext uri="{FF2B5EF4-FFF2-40B4-BE49-F238E27FC236}">
              <a16:creationId xmlns:a16="http://schemas.microsoft.com/office/drawing/2014/main" id="{B353DD51-F84F-4D51-81AD-F00FA53165D1}"/>
            </a:ext>
          </a:extLst>
        </xdr:cNvPr>
        <xdr:cNvSpPr txBox="1"/>
      </xdr:nvSpPr>
      <xdr:spPr>
        <a:xfrm>
          <a:off x="592201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6AB264C-1085-47C3-9DC1-4C390F3359EF}"/>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6FBAF87C-EB27-4874-9DD8-74CDE93A0226}"/>
            </a:ext>
          </a:extLst>
        </xdr:cNvPr>
        <xdr:cNvCxnSpPr/>
      </xdr:nvCxnSpPr>
      <xdr:spPr>
        <a:xfrm>
          <a:off x="5960110" y="729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2" name="テキスト ボックス 101">
          <a:extLst>
            <a:ext uri="{FF2B5EF4-FFF2-40B4-BE49-F238E27FC236}">
              <a16:creationId xmlns:a16="http://schemas.microsoft.com/office/drawing/2014/main" id="{CBAE125C-948C-4A87-BE10-129532131715}"/>
            </a:ext>
          </a:extLst>
        </xdr:cNvPr>
        <xdr:cNvSpPr txBox="1"/>
      </xdr:nvSpPr>
      <xdr:spPr>
        <a:xfrm>
          <a:off x="5527040" y="71532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3B1BB74D-5F57-47CF-8CE3-A73AC65C948D}"/>
            </a:ext>
          </a:extLst>
        </xdr:cNvPr>
        <xdr:cNvCxnSpPr/>
      </xdr:nvCxnSpPr>
      <xdr:spPr>
        <a:xfrm>
          <a:off x="5960110" y="6965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F27DA265-2AF3-4D1C-81D9-AC2D65F8EF3D}"/>
            </a:ext>
          </a:extLst>
        </xdr:cNvPr>
        <xdr:cNvSpPr txBox="1"/>
      </xdr:nvSpPr>
      <xdr:spPr>
        <a:xfrm>
          <a:off x="5485765" y="6820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26794804-6940-4366-A339-F9287FB5E799}"/>
            </a:ext>
          </a:extLst>
        </xdr:cNvPr>
        <xdr:cNvCxnSpPr/>
      </xdr:nvCxnSpPr>
      <xdr:spPr>
        <a:xfrm>
          <a:off x="5960110" y="664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810"/>
    <xdr:sp macro="" textlink="">
      <xdr:nvSpPr>
        <xdr:cNvPr id="106" name="テキスト ボックス 105">
          <a:extLst>
            <a:ext uri="{FF2B5EF4-FFF2-40B4-BE49-F238E27FC236}">
              <a16:creationId xmlns:a16="http://schemas.microsoft.com/office/drawing/2014/main" id="{9DEF1B14-3DD7-4F48-889C-52CDC0F9BCC6}"/>
            </a:ext>
          </a:extLst>
        </xdr:cNvPr>
        <xdr:cNvSpPr txBox="1"/>
      </xdr:nvSpPr>
      <xdr:spPr>
        <a:xfrm>
          <a:off x="5485765"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B6CF9AB4-998F-4921-984C-05B4811691D1}"/>
            </a:ext>
          </a:extLst>
        </xdr:cNvPr>
        <xdr:cNvCxnSpPr/>
      </xdr:nvCxnSpPr>
      <xdr:spPr>
        <a:xfrm>
          <a:off x="5960110" y="6311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14D17A4E-AAC2-459C-8F5D-698B98B35A86}"/>
            </a:ext>
          </a:extLst>
        </xdr:cNvPr>
        <xdr:cNvSpPr txBox="1"/>
      </xdr:nvSpPr>
      <xdr:spPr>
        <a:xfrm>
          <a:off x="5485765" y="61753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12625D5E-0B47-4477-8714-7DB520AD942F}"/>
            </a:ext>
          </a:extLst>
        </xdr:cNvPr>
        <xdr:cNvCxnSpPr/>
      </xdr:nvCxnSpPr>
      <xdr:spPr>
        <a:xfrm>
          <a:off x="5960110" y="5989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EC619FCA-0761-40AB-A156-DE0CDA2311B1}"/>
            </a:ext>
          </a:extLst>
        </xdr:cNvPr>
        <xdr:cNvSpPr txBox="1"/>
      </xdr:nvSpPr>
      <xdr:spPr>
        <a:xfrm>
          <a:off x="5485765" y="5848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ADCCDD46-2312-4D4E-8589-F040932FE3F3}"/>
            </a:ext>
          </a:extLst>
        </xdr:cNvPr>
        <xdr:cNvCxnSpPr/>
      </xdr:nvCxnSpPr>
      <xdr:spPr>
        <a:xfrm>
          <a:off x="5960110" y="566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7810"/>
    <xdr:sp macro="" textlink="">
      <xdr:nvSpPr>
        <xdr:cNvPr id="112" name="テキスト ボックス 111">
          <a:extLst>
            <a:ext uri="{FF2B5EF4-FFF2-40B4-BE49-F238E27FC236}">
              <a16:creationId xmlns:a16="http://schemas.microsoft.com/office/drawing/2014/main" id="{F78FE0D4-B335-4EAC-A9F3-8E683F6EB95A}"/>
            </a:ext>
          </a:extLst>
        </xdr:cNvPr>
        <xdr:cNvSpPr txBox="1"/>
      </xdr:nvSpPr>
      <xdr:spPr>
        <a:xfrm>
          <a:off x="5485765" y="55162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4DA3AD4-EA47-4A88-8501-3E3E22EAC092}"/>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DB3E67DC-C504-4678-A218-25DAF048525E}"/>
            </a:ext>
          </a:extLst>
        </xdr:cNvPr>
        <xdr:cNvSpPr txBox="1"/>
      </xdr:nvSpPr>
      <xdr:spPr>
        <a:xfrm>
          <a:off x="5485765" y="5193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CB3FA1B1-EEA1-47BC-A15D-336825F21AA0}"/>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147320</xdr:rowOff>
    </xdr:from>
    <xdr:to>
      <xdr:col>54</xdr:col>
      <xdr:colOff>189865</xdr:colOff>
      <xdr:row>41</xdr:row>
      <xdr:rowOff>64135</xdr:rowOff>
    </xdr:to>
    <xdr:cxnSp macro="">
      <xdr:nvCxnSpPr>
        <xdr:cNvPr id="116" name="直線コネクタ 115">
          <a:extLst>
            <a:ext uri="{FF2B5EF4-FFF2-40B4-BE49-F238E27FC236}">
              <a16:creationId xmlns:a16="http://schemas.microsoft.com/office/drawing/2014/main" id="{A5F991F4-A217-4554-8D3F-1166BA30A437}"/>
            </a:ext>
          </a:extLst>
        </xdr:cNvPr>
        <xdr:cNvCxnSpPr/>
      </xdr:nvCxnSpPr>
      <xdr:spPr>
        <a:xfrm flipV="1">
          <a:off x="9429115" y="580326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67945</xdr:rowOff>
    </xdr:from>
    <xdr:ext cx="469900" cy="258445"/>
    <xdr:sp macro="" textlink="">
      <xdr:nvSpPr>
        <xdr:cNvPr id="117" name="【道路】&#10;一人当たり延長最小値テキスト">
          <a:extLst>
            <a:ext uri="{FF2B5EF4-FFF2-40B4-BE49-F238E27FC236}">
              <a16:creationId xmlns:a16="http://schemas.microsoft.com/office/drawing/2014/main" id="{844796E6-CC34-4A80-8A90-DD488B3E55D4}"/>
            </a:ext>
          </a:extLst>
        </xdr:cNvPr>
        <xdr:cNvSpPr txBox="1"/>
      </xdr:nvSpPr>
      <xdr:spPr>
        <a:xfrm>
          <a:off x="9467850" y="7095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64135</xdr:rowOff>
    </xdr:from>
    <xdr:to>
      <xdr:col>55</xdr:col>
      <xdr:colOff>88900</xdr:colOff>
      <xdr:row>41</xdr:row>
      <xdr:rowOff>64135</xdr:rowOff>
    </xdr:to>
    <xdr:cxnSp macro="">
      <xdr:nvCxnSpPr>
        <xdr:cNvPr id="118" name="直線コネクタ 117">
          <a:extLst>
            <a:ext uri="{FF2B5EF4-FFF2-40B4-BE49-F238E27FC236}">
              <a16:creationId xmlns:a16="http://schemas.microsoft.com/office/drawing/2014/main" id="{93CB0777-9375-424C-8282-B7784A700493}"/>
            </a:ext>
          </a:extLst>
        </xdr:cNvPr>
        <xdr:cNvCxnSpPr/>
      </xdr:nvCxnSpPr>
      <xdr:spPr>
        <a:xfrm>
          <a:off x="9356090" y="70897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93980</xdr:rowOff>
    </xdr:from>
    <xdr:ext cx="534670" cy="259080"/>
    <xdr:sp macro="" textlink="">
      <xdr:nvSpPr>
        <xdr:cNvPr id="119" name="【道路】&#10;一人当たり延長最大値テキスト">
          <a:extLst>
            <a:ext uri="{FF2B5EF4-FFF2-40B4-BE49-F238E27FC236}">
              <a16:creationId xmlns:a16="http://schemas.microsoft.com/office/drawing/2014/main" id="{88BC2D52-7EAF-44D2-B8FB-1CB3E80CE366}"/>
            </a:ext>
          </a:extLst>
        </xdr:cNvPr>
        <xdr:cNvSpPr txBox="1"/>
      </xdr:nvSpPr>
      <xdr:spPr>
        <a:xfrm>
          <a:off x="9467850" y="558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45.576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147320</xdr:rowOff>
    </xdr:from>
    <xdr:to>
      <xdr:col>55</xdr:col>
      <xdr:colOff>88900</xdr:colOff>
      <xdr:row>33</xdr:row>
      <xdr:rowOff>147320</xdr:rowOff>
    </xdr:to>
    <xdr:cxnSp macro="">
      <xdr:nvCxnSpPr>
        <xdr:cNvPr id="120" name="直線コネクタ 119">
          <a:extLst>
            <a:ext uri="{FF2B5EF4-FFF2-40B4-BE49-F238E27FC236}">
              <a16:creationId xmlns:a16="http://schemas.microsoft.com/office/drawing/2014/main" id="{5C937CA6-3EC4-4C8F-8A85-711ABB895756}"/>
            </a:ext>
          </a:extLst>
        </xdr:cNvPr>
        <xdr:cNvCxnSpPr/>
      </xdr:nvCxnSpPr>
      <xdr:spPr>
        <a:xfrm>
          <a:off x="9356090" y="58032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26035</xdr:rowOff>
    </xdr:from>
    <xdr:ext cx="534670" cy="259080"/>
    <xdr:sp macro="" textlink="">
      <xdr:nvSpPr>
        <xdr:cNvPr id="121" name="【道路】&#10;一人当たり延長平均値テキスト">
          <a:extLst>
            <a:ext uri="{FF2B5EF4-FFF2-40B4-BE49-F238E27FC236}">
              <a16:creationId xmlns:a16="http://schemas.microsoft.com/office/drawing/2014/main" id="{60DAF48E-9949-4DED-8040-44B76E2DB45A}"/>
            </a:ext>
          </a:extLst>
        </xdr:cNvPr>
        <xdr:cNvSpPr txBox="1"/>
      </xdr:nvSpPr>
      <xdr:spPr>
        <a:xfrm>
          <a:off x="9467850" y="6365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3175</xdr:rowOff>
    </xdr:from>
    <xdr:to>
      <xdr:col>55</xdr:col>
      <xdr:colOff>50800</xdr:colOff>
      <xdr:row>38</xdr:row>
      <xdr:rowOff>104775</xdr:rowOff>
    </xdr:to>
    <xdr:sp macro="" textlink="">
      <xdr:nvSpPr>
        <xdr:cNvPr id="122" name="フローチャート: 判断 121">
          <a:extLst>
            <a:ext uri="{FF2B5EF4-FFF2-40B4-BE49-F238E27FC236}">
              <a16:creationId xmlns:a16="http://schemas.microsoft.com/office/drawing/2014/main" id="{5072EDFD-54DB-47CB-96DD-F713F5AD1A10}"/>
            </a:ext>
          </a:extLst>
        </xdr:cNvPr>
        <xdr:cNvSpPr/>
      </xdr:nvSpPr>
      <xdr:spPr>
        <a:xfrm>
          <a:off x="9394190" y="6518275"/>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116205</xdr:rowOff>
    </xdr:from>
    <xdr:to>
      <xdr:col>50</xdr:col>
      <xdr:colOff>165100</xdr:colOff>
      <xdr:row>39</xdr:row>
      <xdr:rowOff>46355</xdr:rowOff>
    </xdr:to>
    <xdr:sp macro="" textlink="">
      <xdr:nvSpPr>
        <xdr:cNvPr id="123" name="フローチャート: 判断 122">
          <a:extLst>
            <a:ext uri="{FF2B5EF4-FFF2-40B4-BE49-F238E27FC236}">
              <a16:creationId xmlns:a16="http://schemas.microsoft.com/office/drawing/2014/main" id="{5AC2EE3A-9E50-442E-8CC5-A12ACC99967D}"/>
            </a:ext>
          </a:extLst>
        </xdr:cNvPr>
        <xdr:cNvSpPr/>
      </xdr:nvSpPr>
      <xdr:spPr>
        <a:xfrm>
          <a:off x="8632190" y="66313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100330</xdr:rowOff>
    </xdr:from>
    <xdr:to>
      <xdr:col>46</xdr:col>
      <xdr:colOff>38100</xdr:colOff>
      <xdr:row>39</xdr:row>
      <xdr:rowOff>30480</xdr:rowOff>
    </xdr:to>
    <xdr:sp macro="" textlink="">
      <xdr:nvSpPr>
        <xdr:cNvPr id="124" name="フローチャート: 判断 123">
          <a:extLst>
            <a:ext uri="{FF2B5EF4-FFF2-40B4-BE49-F238E27FC236}">
              <a16:creationId xmlns:a16="http://schemas.microsoft.com/office/drawing/2014/main" id="{72A52240-4826-4219-B4FA-A57039488805}"/>
            </a:ext>
          </a:extLst>
        </xdr:cNvPr>
        <xdr:cNvSpPr/>
      </xdr:nvSpPr>
      <xdr:spPr>
        <a:xfrm>
          <a:off x="7846060" y="661162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109220</xdr:rowOff>
    </xdr:from>
    <xdr:to>
      <xdr:col>41</xdr:col>
      <xdr:colOff>101600</xdr:colOff>
      <xdr:row>39</xdr:row>
      <xdr:rowOff>38735</xdr:rowOff>
    </xdr:to>
    <xdr:sp macro="" textlink="">
      <xdr:nvSpPr>
        <xdr:cNvPr id="125" name="フローチャート: 判断 124">
          <a:extLst>
            <a:ext uri="{FF2B5EF4-FFF2-40B4-BE49-F238E27FC236}">
              <a16:creationId xmlns:a16="http://schemas.microsoft.com/office/drawing/2014/main" id="{1CF4F55E-D26B-4DE3-97D3-AAD3F5CA976A}"/>
            </a:ext>
          </a:extLst>
        </xdr:cNvPr>
        <xdr:cNvSpPr/>
      </xdr:nvSpPr>
      <xdr:spPr>
        <a:xfrm>
          <a:off x="7029450" y="662241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137160</xdr:rowOff>
    </xdr:from>
    <xdr:to>
      <xdr:col>36</xdr:col>
      <xdr:colOff>165100</xdr:colOff>
      <xdr:row>39</xdr:row>
      <xdr:rowOff>67310</xdr:rowOff>
    </xdr:to>
    <xdr:sp macro="" textlink="">
      <xdr:nvSpPr>
        <xdr:cNvPr id="126" name="フローチャート: 判断 125">
          <a:extLst>
            <a:ext uri="{FF2B5EF4-FFF2-40B4-BE49-F238E27FC236}">
              <a16:creationId xmlns:a16="http://schemas.microsoft.com/office/drawing/2014/main" id="{A86A5A1E-16D9-4FE1-AC2B-D5E5C2DC6F70}"/>
            </a:ext>
          </a:extLst>
        </xdr:cNvPr>
        <xdr:cNvSpPr/>
      </xdr:nvSpPr>
      <xdr:spPr>
        <a:xfrm>
          <a:off x="6231890" y="66484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F05E0697-9A84-44E4-BF82-FCC41D1D0341}"/>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51F717DF-8E04-4B32-AD72-9352764DA991}"/>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E2149969-085D-4A32-A5EE-3B51C9948775}"/>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217E1D42-57D1-4FBC-BA85-0A2E1B576CF7}"/>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F760CF57-5CFB-4D4C-B292-B5CF1E3BAC53}"/>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112395</xdr:rowOff>
    </xdr:from>
    <xdr:to>
      <xdr:col>55</xdr:col>
      <xdr:colOff>50800</xdr:colOff>
      <xdr:row>39</xdr:row>
      <xdr:rowOff>42545</xdr:rowOff>
    </xdr:to>
    <xdr:sp macro="" textlink="">
      <xdr:nvSpPr>
        <xdr:cNvPr id="132" name="楕円 131">
          <a:extLst>
            <a:ext uri="{FF2B5EF4-FFF2-40B4-BE49-F238E27FC236}">
              <a16:creationId xmlns:a16="http://schemas.microsoft.com/office/drawing/2014/main" id="{1BBB6327-5D8D-48EB-828D-ED7F754A1F21}"/>
            </a:ext>
          </a:extLst>
        </xdr:cNvPr>
        <xdr:cNvSpPr/>
      </xdr:nvSpPr>
      <xdr:spPr>
        <a:xfrm>
          <a:off x="9394190" y="662749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90805</xdr:rowOff>
    </xdr:from>
    <xdr:ext cx="534670" cy="258445"/>
    <xdr:sp macro="" textlink="">
      <xdr:nvSpPr>
        <xdr:cNvPr id="133" name="【道路】&#10;一人当たり延長該当値テキスト">
          <a:extLst>
            <a:ext uri="{FF2B5EF4-FFF2-40B4-BE49-F238E27FC236}">
              <a16:creationId xmlns:a16="http://schemas.microsoft.com/office/drawing/2014/main" id="{301D8164-DF00-4779-8267-08E3C5E59298}"/>
            </a:ext>
          </a:extLst>
        </xdr:cNvPr>
        <xdr:cNvSpPr txBox="1"/>
      </xdr:nvSpPr>
      <xdr:spPr>
        <a:xfrm>
          <a:off x="9467850" y="6609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34" name="楕円 133">
          <a:extLst>
            <a:ext uri="{FF2B5EF4-FFF2-40B4-BE49-F238E27FC236}">
              <a16:creationId xmlns:a16="http://schemas.microsoft.com/office/drawing/2014/main" id="{B312D2E4-B0EE-453B-B968-C6E39970DFEB}"/>
            </a:ext>
          </a:extLst>
        </xdr:cNvPr>
        <xdr:cNvSpPr/>
      </xdr:nvSpPr>
      <xdr:spPr>
        <a:xfrm>
          <a:off x="8632190" y="66395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163195</xdr:rowOff>
    </xdr:from>
    <xdr:to>
      <xdr:col>55</xdr:col>
      <xdr:colOff>0</xdr:colOff>
      <xdr:row>39</xdr:row>
      <xdr:rowOff>1905</xdr:rowOff>
    </xdr:to>
    <xdr:cxnSp macro="">
      <xdr:nvCxnSpPr>
        <xdr:cNvPr id="135" name="直線コネクタ 134">
          <a:extLst>
            <a:ext uri="{FF2B5EF4-FFF2-40B4-BE49-F238E27FC236}">
              <a16:creationId xmlns:a16="http://schemas.microsoft.com/office/drawing/2014/main" id="{7C1CE7F5-55AF-4D63-9CCE-7C91CBC6BE9C}"/>
            </a:ext>
          </a:extLst>
        </xdr:cNvPr>
        <xdr:cNvCxnSpPr/>
      </xdr:nvCxnSpPr>
      <xdr:spPr>
        <a:xfrm flipV="1">
          <a:off x="8686800" y="6680200"/>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132715</xdr:rowOff>
    </xdr:from>
    <xdr:to>
      <xdr:col>46</xdr:col>
      <xdr:colOff>38100</xdr:colOff>
      <xdr:row>39</xdr:row>
      <xdr:rowOff>63500</xdr:rowOff>
    </xdr:to>
    <xdr:sp macro="" textlink="">
      <xdr:nvSpPr>
        <xdr:cNvPr id="136" name="楕円 135">
          <a:extLst>
            <a:ext uri="{FF2B5EF4-FFF2-40B4-BE49-F238E27FC236}">
              <a16:creationId xmlns:a16="http://schemas.microsoft.com/office/drawing/2014/main" id="{BF5200B7-CFBB-4307-9FAA-552458668803}"/>
            </a:ext>
          </a:extLst>
        </xdr:cNvPr>
        <xdr:cNvSpPr/>
      </xdr:nvSpPr>
      <xdr:spPr>
        <a:xfrm>
          <a:off x="7846060" y="6651625"/>
          <a:ext cx="7874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12065</xdr:rowOff>
    </xdr:to>
    <xdr:cxnSp macro="">
      <xdr:nvCxnSpPr>
        <xdr:cNvPr id="137" name="直線コネクタ 136">
          <a:extLst>
            <a:ext uri="{FF2B5EF4-FFF2-40B4-BE49-F238E27FC236}">
              <a16:creationId xmlns:a16="http://schemas.microsoft.com/office/drawing/2014/main" id="{D3FE54F3-E63D-4BA9-ADFA-C52B7B223A2F}"/>
            </a:ext>
          </a:extLst>
        </xdr:cNvPr>
        <xdr:cNvCxnSpPr/>
      </xdr:nvCxnSpPr>
      <xdr:spPr>
        <a:xfrm flipV="1">
          <a:off x="7889240" y="6688455"/>
          <a:ext cx="7975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144145</xdr:rowOff>
    </xdr:from>
    <xdr:to>
      <xdr:col>41</xdr:col>
      <xdr:colOff>101600</xdr:colOff>
      <xdr:row>39</xdr:row>
      <xdr:rowOff>74930</xdr:rowOff>
    </xdr:to>
    <xdr:sp macro="" textlink="">
      <xdr:nvSpPr>
        <xdr:cNvPr id="138" name="楕円 137">
          <a:extLst>
            <a:ext uri="{FF2B5EF4-FFF2-40B4-BE49-F238E27FC236}">
              <a16:creationId xmlns:a16="http://schemas.microsoft.com/office/drawing/2014/main" id="{94FD37D9-B50E-46FF-9BD8-90AD14BA8869}"/>
            </a:ext>
          </a:extLst>
        </xdr:cNvPr>
        <xdr:cNvSpPr/>
      </xdr:nvSpPr>
      <xdr:spPr>
        <a:xfrm>
          <a:off x="7029450" y="6657340"/>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xdr:rowOff>
    </xdr:from>
    <xdr:to>
      <xdr:col>45</xdr:col>
      <xdr:colOff>177800</xdr:colOff>
      <xdr:row>39</xdr:row>
      <xdr:rowOff>23495</xdr:rowOff>
    </xdr:to>
    <xdr:cxnSp macro="">
      <xdr:nvCxnSpPr>
        <xdr:cNvPr id="139" name="直線コネクタ 138">
          <a:extLst>
            <a:ext uri="{FF2B5EF4-FFF2-40B4-BE49-F238E27FC236}">
              <a16:creationId xmlns:a16="http://schemas.microsoft.com/office/drawing/2014/main" id="{F8605660-D826-4E3E-90A2-16F40D24980F}"/>
            </a:ext>
          </a:extLst>
        </xdr:cNvPr>
        <xdr:cNvCxnSpPr/>
      </xdr:nvCxnSpPr>
      <xdr:spPr>
        <a:xfrm flipV="1">
          <a:off x="7084060" y="6702425"/>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151130</xdr:rowOff>
    </xdr:from>
    <xdr:to>
      <xdr:col>36</xdr:col>
      <xdr:colOff>165100</xdr:colOff>
      <xdr:row>39</xdr:row>
      <xdr:rowOff>81280</xdr:rowOff>
    </xdr:to>
    <xdr:sp macro="" textlink="">
      <xdr:nvSpPr>
        <xdr:cNvPr id="140" name="楕円 139">
          <a:extLst>
            <a:ext uri="{FF2B5EF4-FFF2-40B4-BE49-F238E27FC236}">
              <a16:creationId xmlns:a16="http://schemas.microsoft.com/office/drawing/2014/main" id="{3942DB30-5D37-4FDF-B860-D3A5FD28B3C7}"/>
            </a:ext>
          </a:extLst>
        </xdr:cNvPr>
        <xdr:cNvSpPr/>
      </xdr:nvSpPr>
      <xdr:spPr>
        <a:xfrm>
          <a:off x="6231890" y="66662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23495</xdr:rowOff>
    </xdr:from>
    <xdr:to>
      <xdr:col>41</xdr:col>
      <xdr:colOff>50800</xdr:colOff>
      <xdr:row>39</xdr:row>
      <xdr:rowOff>30480</xdr:rowOff>
    </xdr:to>
    <xdr:cxnSp macro="">
      <xdr:nvCxnSpPr>
        <xdr:cNvPr id="141" name="直線コネクタ 140">
          <a:extLst>
            <a:ext uri="{FF2B5EF4-FFF2-40B4-BE49-F238E27FC236}">
              <a16:creationId xmlns:a16="http://schemas.microsoft.com/office/drawing/2014/main" id="{ED865A43-8166-4CAF-99A9-408D5A7936D9}"/>
            </a:ext>
          </a:extLst>
        </xdr:cNvPr>
        <xdr:cNvCxnSpPr/>
      </xdr:nvCxnSpPr>
      <xdr:spPr>
        <a:xfrm flipV="1">
          <a:off x="6286500" y="6706235"/>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63500</xdr:rowOff>
    </xdr:from>
    <xdr:ext cx="534670" cy="257810"/>
    <xdr:sp macro="" textlink="">
      <xdr:nvSpPr>
        <xdr:cNvPr id="142" name="n_1aveValue【道路】&#10;一人当たり延長">
          <a:extLst>
            <a:ext uri="{FF2B5EF4-FFF2-40B4-BE49-F238E27FC236}">
              <a16:creationId xmlns:a16="http://schemas.microsoft.com/office/drawing/2014/main" id="{59986574-5924-4065-A89E-B3CC1301CE88}"/>
            </a:ext>
          </a:extLst>
        </xdr:cNvPr>
        <xdr:cNvSpPr txBox="1"/>
      </xdr:nvSpPr>
      <xdr:spPr>
        <a:xfrm>
          <a:off x="8422005" y="64033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46990</xdr:rowOff>
    </xdr:from>
    <xdr:ext cx="533400" cy="259080"/>
    <xdr:sp macro="" textlink="">
      <xdr:nvSpPr>
        <xdr:cNvPr id="143" name="n_2aveValue【道路】&#10;一人当たり延長">
          <a:extLst>
            <a:ext uri="{FF2B5EF4-FFF2-40B4-BE49-F238E27FC236}">
              <a16:creationId xmlns:a16="http://schemas.microsoft.com/office/drawing/2014/main" id="{CED1293B-FDF1-466D-AD44-AC970B61F9AE}"/>
            </a:ext>
          </a:extLst>
        </xdr:cNvPr>
        <xdr:cNvSpPr txBox="1"/>
      </xdr:nvSpPr>
      <xdr:spPr>
        <a:xfrm>
          <a:off x="7640955" y="6392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55245</xdr:rowOff>
    </xdr:from>
    <xdr:ext cx="533400" cy="257810"/>
    <xdr:sp macro="" textlink="">
      <xdr:nvSpPr>
        <xdr:cNvPr id="144" name="n_3aveValue【道路】&#10;一人当たり延長">
          <a:extLst>
            <a:ext uri="{FF2B5EF4-FFF2-40B4-BE49-F238E27FC236}">
              <a16:creationId xmlns:a16="http://schemas.microsoft.com/office/drawing/2014/main" id="{2263061A-2086-490C-AEE1-3CBB9E5E60E9}"/>
            </a:ext>
          </a:extLst>
        </xdr:cNvPr>
        <xdr:cNvSpPr txBox="1"/>
      </xdr:nvSpPr>
      <xdr:spPr>
        <a:xfrm>
          <a:off x="6854825" y="6402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83820</xdr:rowOff>
    </xdr:from>
    <xdr:ext cx="533400" cy="259080"/>
    <xdr:sp macro="" textlink="">
      <xdr:nvSpPr>
        <xdr:cNvPr id="145" name="n_4aveValue【道路】&#10;一人当たり延長">
          <a:extLst>
            <a:ext uri="{FF2B5EF4-FFF2-40B4-BE49-F238E27FC236}">
              <a16:creationId xmlns:a16="http://schemas.microsoft.com/office/drawing/2014/main" id="{377A7335-514E-4351-BC21-426B9826FD98}"/>
            </a:ext>
          </a:extLst>
        </xdr:cNvPr>
        <xdr:cNvSpPr txBox="1"/>
      </xdr:nvSpPr>
      <xdr:spPr>
        <a:xfrm>
          <a:off x="6038215" y="6429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43815</xdr:rowOff>
    </xdr:from>
    <xdr:ext cx="534670" cy="257810"/>
    <xdr:sp macro="" textlink="">
      <xdr:nvSpPr>
        <xdr:cNvPr id="146" name="n_1mainValue【道路】&#10;一人当たり延長">
          <a:extLst>
            <a:ext uri="{FF2B5EF4-FFF2-40B4-BE49-F238E27FC236}">
              <a16:creationId xmlns:a16="http://schemas.microsoft.com/office/drawing/2014/main" id="{D1DB5FF9-9E4D-4F8B-885D-42707290963F}"/>
            </a:ext>
          </a:extLst>
        </xdr:cNvPr>
        <xdr:cNvSpPr txBox="1"/>
      </xdr:nvSpPr>
      <xdr:spPr>
        <a:xfrm>
          <a:off x="8422005" y="6732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53975</xdr:rowOff>
    </xdr:from>
    <xdr:ext cx="533400" cy="257810"/>
    <xdr:sp macro="" textlink="">
      <xdr:nvSpPr>
        <xdr:cNvPr id="147" name="n_2mainValue【道路】&#10;一人当たり延長">
          <a:extLst>
            <a:ext uri="{FF2B5EF4-FFF2-40B4-BE49-F238E27FC236}">
              <a16:creationId xmlns:a16="http://schemas.microsoft.com/office/drawing/2014/main" id="{12041E22-85C0-43A9-BACE-30B5FAC233E4}"/>
            </a:ext>
          </a:extLst>
        </xdr:cNvPr>
        <xdr:cNvSpPr txBox="1"/>
      </xdr:nvSpPr>
      <xdr:spPr>
        <a:xfrm>
          <a:off x="7640955" y="6744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65405</xdr:rowOff>
    </xdr:from>
    <xdr:ext cx="533400" cy="257810"/>
    <xdr:sp macro="" textlink="">
      <xdr:nvSpPr>
        <xdr:cNvPr id="148" name="n_3mainValue【道路】&#10;一人当たり延長">
          <a:extLst>
            <a:ext uri="{FF2B5EF4-FFF2-40B4-BE49-F238E27FC236}">
              <a16:creationId xmlns:a16="http://schemas.microsoft.com/office/drawing/2014/main" id="{96464E4C-C9C0-410D-A0D8-DE23CA126F8C}"/>
            </a:ext>
          </a:extLst>
        </xdr:cNvPr>
        <xdr:cNvSpPr txBox="1"/>
      </xdr:nvSpPr>
      <xdr:spPr>
        <a:xfrm>
          <a:off x="6854825" y="6750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72390</xdr:rowOff>
    </xdr:from>
    <xdr:ext cx="533400" cy="259080"/>
    <xdr:sp macro="" textlink="">
      <xdr:nvSpPr>
        <xdr:cNvPr id="149" name="n_4mainValue【道路】&#10;一人当たり延長">
          <a:extLst>
            <a:ext uri="{FF2B5EF4-FFF2-40B4-BE49-F238E27FC236}">
              <a16:creationId xmlns:a16="http://schemas.microsoft.com/office/drawing/2014/main" id="{6FB31A61-642A-4080-8426-57BAB0851594}"/>
            </a:ext>
          </a:extLst>
        </xdr:cNvPr>
        <xdr:cNvSpPr txBox="1"/>
      </xdr:nvSpPr>
      <xdr:spPr>
        <a:xfrm>
          <a:off x="6038215" y="6758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589ECCEF-618E-4AE1-813D-EF89B48599F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206322DE-E856-43EE-99E4-AE300269849C}"/>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EE8C6AC-8085-4893-83C3-3D9461D2C490}"/>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D69BDB49-A4F4-4891-A1FA-D99EEC27242D}"/>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DB0B36C-9605-4ACF-8E64-85519F76087F}"/>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ED73B1B-8802-4003-8261-57C785FEE2BE}"/>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7B4D57F-C15A-40BA-834E-8F2F858F5B31}"/>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166DDCAE-B13F-4DF6-8B6A-747629B92E38}"/>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8" name="テキスト ボックス 157">
          <a:extLst>
            <a:ext uri="{FF2B5EF4-FFF2-40B4-BE49-F238E27FC236}">
              <a16:creationId xmlns:a16="http://schemas.microsoft.com/office/drawing/2014/main" id="{928C4F1C-E10A-42BE-8F23-28781113BC00}"/>
            </a:ext>
          </a:extLst>
        </xdr:cNvPr>
        <xdr:cNvSpPr txBox="1"/>
      </xdr:nvSpPr>
      <xdr:spPr>
        <a:xfrm>
          <a:off x="66675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32496909-0A5C-4176-B57F-A2BB28FBD075}"/>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0" name="テキスト ボックス 159">
          <a:extLst>
            <a:ext uri="{FF2B5EF4-FFF2-40B4-BE49-F238E27FC236}">
              <a16:creationId xmlns:a16="http://schemas.microsoft.com/office/drawing/2014/main" id="{3A1787D8-E155-4C13-87FC-05B2168716FA}"/>
            </a:ext>
          </a:extLst>
        </xdr:cNvPr>
        <xdr:cNvSpPr txBox="1"/>
      </xdr:nvSpPr>
      <xdr:spPr>
        <a:xfrm>
          <a:off x="273685" y="11285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173AFE52-0086-45DA-ADA7-9A4391F86D5B}"/>
            </a:ext>
          </a:extLst>
        </xdr:cNvPr>
        <xdr:cNvCxnSpPr/>
      </xdr:nvCxnSpPr>
      <xdr:spPr>
        <a:xfrm>
          <a:off x="685800" y="1097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7810"/>
    <xdr:sp macro="" textlink="">
      <xdr:nvSpPr>
        <xdr:cNvPr id="162" name="テキスト ボックス 161">
          <a:extLst>
            <a:ext uri="{FF2B5EF4-FFF2-40B4-BE49-F238E27FC236}">
              <a16:creationId xmlns:a16="http://schemas.microsoft.com/office/drawing/2014/main" id="{3F578421-86BD-4586-AE43-5EA5CCB34FEA}"/>
            </a:ext>
          </a:extLst>
        </xdr:cNvPr>
        <xdr:cNvSpPr txBox="1"/>
      </xdr:nvSpPr>
      <xdr:spPr>
        <a:xfrm>
          <a:off x="343535" y="108286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73A5F507-8BDB-40DE-8132-5668A4784868}"/>
            </a:ext>
          </a:extLst>
        </xdr:cNvPr>
        <xdr:cNvCxnSpPr/>
      </xdr:nvCxnSpPr>
      <xdr:spPr>
        <a:xfrm>
          <a:off x="685800" y="1051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64" name="テキスト ボックス 163">
          <a:extLst>
            <a:ext uri="{FF2B5EF4-FFF2-40B4-BE49-F238E27FC236}">
              <a16:creationId xmlns:a16="http://schemas.microsoft.com/office/drawing/2014/main" id="{78D5485B-3D0F-4BC9-A747-54DA4B5FBCE1}"/>
            </a:ext>
          </a:extLst>
        </xdr:cNvPr>
        <xdr:cNvSpPr txBox="1"/>
      </xdr:nvSpPr>
      <xdr:spPr>
        <a:xfrm>
          <a:off x="343535" y="103752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38023297-886F-4C1A-8FBD-8A438C52C611}"/>
            </a:ext>
          </a:extLst>
        </xdr:cNvPr>
        <xdr:cNvCxnSpPr/>
      </xdr:nvCxnSpPr>
      <xdr:spPr>
        <a:xfrm>
          <a:off x="685800" y="1005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6" name="テキスト ボックス 165">
          <a:extLst>
            <a:ext uri="{FF2B5EF4-FFF2-40B4-BE49-F238E27FC236}">
              <a16:creationId xmlns:a16="http://schemas.microsoft.com/office/drawing/2014/main" id="{F9FCE4D1-C8C9-45A8-9F29-057A248B1858}"/>
            </a:ext>
          </a:extLst>
        </xdr:cNvPr>
        <xdr:cNvSpPr txBox="1"/>
      </xdr:nvSpPr>
      <xdr:spPr>
        <a:xfrm>
          <a:off x="343535" y="99142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8DD21F49-2619-43C0-BEC3-694CC44BA870}"/>
            </a:ext>
          </a:extLst>
        </xdr:cNvPr>
        <xdr:cNvCxnSpPr/>
      </xdr:nvCxnSpPr>
      <xdr:spPr>
        <a:xfrm>
          <a:off x="685800" y="960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8" name="テキスト ボックス 167">
          <a:extLst>
            <a:ext uri="{FF2B5EF4-FFF2-40B4-BE49-F238E27FC236}">
              <a16:creationId xmlns:a16="http://schemas.microsoft.com/office/drawing/2014/main" id="{8E884F00-DCA6-431A-9DF0-3D222E6F0239}"/>
            </a:ext>
          </a:extLst>
        </xdr:cNvPr>
        <xdr:cNvSpPr txBox="1"/>
      </xdr:nvSpPr>
      <xdr:spPr>
        <a:xfrm>
          <a:off x="343535" y="94570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7ECB017-8725-4A56-9B6F-70DCB5C92428}"/>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70" name="テキスト ボックス 169">
          <a:extLst>
            <a:ext uri="{FF2B5EF4-FFF2-40B4-BE49-F238E27FC236}">
              <a16:creationId xmlns:a16="http://schemas.microsoft.com/office/drawing/2014/main" id="{2E9FAABF-CC31-4490-B8A5-87AF01D5F628}"/>
            </a:ext>
          </a:extLst>
        </xdr:cNvPr>
        <xdr:cNvSpPr txBox="1"/>
      </xdr:nvSpPr>
      <xdr:spPr>
        <a:xfrm>
          <a:off x="386715" y="9003665"/>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5DF4DB9-0DE5-4E96-A1CE-87EAC7BD4596}"/>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88900</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E8FE2E6D-40AF-48FD-8595-B575EFA07247}"/>
            </a:ext>
          </a:extLst>
        </xdr:cNvPr>
        <xdr:cNvCxnSpPr/>
      </xdr:nvCxnSpPr>
      <xdr:spPr>
        <a:xfrm flipV="1">
          <a:off x="4173855" y="9693910"/>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3" name="【橋りょう・トンネル】&#10;有形固定資産減価償却率最小値テキスト">
          <a:extLst>
            <a:ext uri="{FF2B5EF4-FFF2-40B4-BE49-F238E27FC236}">
              <a16:creationId xmlns:a16="http://schemas.microsoft.com/office/drawing/2014/main" id="{F03E077C-A453-486C-B2C9-09A56A1F32AC}"/>
            </a:ext>
          </a:extLst>
        </xdr:cNvPr>
        <xdr:cNvSpPr txBox="1"/>
      </xdr:nvSpPr>
      <xdr:spPr>
        <a:xfrm>
          <a:off x="421259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8EFBE1B0-6412-4691-BAED-5EF93CE5440E}"/>
            </a:ext>
          </a:extLst>
        </xdr:cNvPr>
        <xdr:cNvCxnSpPr/>
      </xdr:nvCxnSpPr>
      <xdr:spPr>
        <a:xfrm>
          <a:off x="4112260" y="110394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35560</xdr:rowOff>
    </xdr:from>
    <xdr:ext cx="405130" cy="259080"/>
    <xdr:sp macro="" textlink="">
      <xdr:nvSpPr>
        <xdr:cNvPr id="175" name="【橋りょう・トンネル】&#10;有形固定資産減価償却率最大値テキスト">
          <a:extLst>
            <a:ext uri="{FF2B5EF4-FFF2-40B4-BE49-F238E27FC236}">
              <a16:creationId xmlns:a16="http://schemas.microsoft.com/office/drawing/2014/main" id="{47A84C8B-53F3-4E72-8F30-64E3BEC3D0AA}"/>
            </a:ext>
          </a:extLst>
        </xdr:cNvPr>
        <xdr:cNvSpPr txBox="1"/>
      </xdr:nvSpPr>
      <xdr:spPr>
        <a:xfrm>
          <a:off x="4212590"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88900</xdr:rowOff>
    </xdr:from>
    <xdr:to>
      <xdr:col>24</xdr:col>
      <xdr:colOff>152400</xdr:colOff>
      <xdr:row>56</xdr:row>
      <xdr:rowOff>88900</xdr:rowOff>
    </xdr:to>
    <xdr:cxnSp macro="">
      <xdr:nvCxnSpPr>
        <xdr:cNvPr id="176" name="直線コネクタ 175">
          <a:extLst>
            <a:ext uri="{FF2B5EF4-FFF2-40B4-BE49-F238E27FC236}">
              <a16:creationId xmlns:a16="http://schemas.microsoft.com/office/drawing/2014/main" id="{2E5FFCF9-75E3-4F23-9F64-8F0860E5C4C3}"/>
            </a:ext>
          </a:extLst>
        </xdr:cNvPr>
        <xdr:cNvCxnSpPr/>
      </xdr:nvCxnSpPr>
      <xdr:spPr>
        <a:xfrm>
          <a:off x="4112260" y="96939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99060</xdr:rowOff>
    </xdr:from>
    <xdr:ext cx="405130" cy="257810"/>
    <xdr:sp macro="" textlink="">
      <xdr:nvSpPr>
        <xdr:cNvPr id="177" name="【橋りょう・トンネル】&#10;有形固定資産減価償却率平均値テキスト">
          <a:extLst>
            <a:ext uri="{FF2B5EF4-FFF2-40B4-BE49-F238E27FC236}">
              <a16:creationId xmlns:a16="http://schemas.microsoft.com/office/drawing/2014/main" id="{4ACADC0E-8CCD-47FA-B15A-273B615A9518}"/>
            </a:ext>
          </a:extLst>
        </xdr:cNvPr>
        <xdr:cNvSpPr txBox="1"/>
      </xdr:nvSpPr>
      <xdr:spPr>
        <a:xfrm>
          <a:off x="4212590" y="105537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14C6DBB-3FAA-4D5A-BCF0-BC93C0D2FA78}"/>
            </a:ext>
          </a:extLst>
        </xdr:cNvPr>
        <xdr:cNvSpPr/>
      </xdr:nvSpPr>
      <xdr:spPr>
        <a:xfrm>
          <a:off x="413131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83820</xdr:rowOff>
    </xdr:from>
    <xdr:to>
      <xdr:col>20</xdr:col>
      <xdr:colOff>38100</xdr:colOff>
      <xdr:row>62</xdr:row>
      <xdr:rowOff>13970</xdr:rowOff>
    </xdr:to>
    <xdr:sp macro="" textlink="">
      <xdr:nvSpPr>
        <xdr:cNvPr id="179" name="フローチャート: 判断 178">
          <a:extLst>
            <a:ext uri="{FF2B5EF4-FFF2-40B4-BE49-F238E27FC236}">
              <a16:creationId xmlns:a16="http://schemas.microsoft.com/office/drawing/2014/main" id="{136CFCD1-C425-4AAC-AD7D-B15390EDD4C1}"/>
            </a:ext>
          </a:extLst>
        </xdr:cNvPr>
        <xdr:cNvSpPr/>
      </xdr:nvSpPr>
      <xdr:spPr>
        <a:xfrm>
          <a:off x="3388360" y="1054417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38100</xdr:rowOff>
    </xdr:from>
    <xdr:to>
      <xdr:col>15</xdr:col>
      <xdr:colOff>101600</xdr:colOff>
      <xdr:row>61</xdr:row>
      <xdr:rowOff>139700</xdr:rowOff>
    </xdr:to>
    <xdr:sp macro="" textlink="">
      <xdr:nvSpPr>
        <xdr:cNvPr id="180" name="フローチャート: 判断 179">
          <a:extLst>
            <a:ext uri="{FF2B5EF4-FFF2-40B4-BE49-F238E27FC236}">
              <a16:creationId xmlns:a16="http://schemas.microsoft.com/office/drawing/2014/main" id="{973ABBB6-793E-4386-A23C-4D64139EFDE5}"/>
            </a:ext>
          </a:extLst>
        </xdr:cNvPr>
        <xdr:cNvSpPr/>
      </xdr:nvSpPr>
      <xdr:spPr>
        <a:xfrm>
          <a:off x="2571750" y="104965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8890</xdr:rowOff>
    </xdr:from>
    <xdr:to>
      <xdr:col>10</xdr:col>
      <xdr:colOff>165100</xdr:colOff>
      <xdr:row>61</xdr:row>
      <xdr:rowOff>110490</xdr:rowOff>
    </xdr:to>
    <xdr:sp macro="" textlink="">
      <xdr:nvSpPr>
        <xdr:cNvPr id="181" name="フローチャート: 判断 180">
          <a:extLst>
            <a:ext uri="{FF2B5EF4-FFF2-40B4-BE49-F238E27FC236}">
              <a16:creationId xmlns:a16="http://schemas.microsoft.com/office/drawing/2014/main" id="{FC819DA4-DB5E-44CE-8B1E-9155E11406B2}"/>
            </a:ext>
          </a:extLst>
        </xdr:cNvPr>
        <xdr:cNvSpPr/>
      </xdr:nvSpPr>
      <xdr:spPr>
        <a:xfrm>
          <a:off x="1774190" y="1046924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159385</xdr:rowOff>
    </xdr:from>
    <xdr:to>
      <xdr:col>6</xdr:col>
      <xdr:colOff>38100</xdr:colOff>
      <xdr:row>61</xdr:row>
      <xdr:rowOff>89535</xdr:rowOff>
    </xdr:to>
    <xdr:sp macro="" textlink="">
      <xdr:nvSpPr>
        <xdr:cNvPr id="182" name="フローチャート: 判断 181">
          <a:extLst>
            <a:ext uri="{FF2B5EF4-FFF2-40B4-BE49-F238E27FC236}">
              <a16:creationId xmlns:a16="http://schemas.microsoft.com/office/drawing/2014/main" id="{FB883FEA-7920-4E19-84E6-947FE8E5FA9A}"/>
            </a:ext>
          </a:extLst>
        </xdr:cNvPr>
        <xdr:cNvSpPr/>
      </xdr:nvSpPr>
      <xdr:spPr>
        <a:xfrm>
          <a:off x="988060" y="104482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3" name="テキスト ボックス 182">
          <a:extLst>
            <a:ext uri="{FF2B5EF4-FFF2-40B4-BE49-F238E27FC236}">
              <a16:creationId xmlns:a16="http://schemas.microsoft.com/office/drawing/2014/main" id="{9D055A77-197B-423F-A0FE-48210EB7D092}"/>
            </a:ext>
          </a:extLst>
        </xdr:cNvPr>
        <xdr:cNvSpPr txBox="1"/>
      </xdr:nvSpPr>
      <xdr:spPr>
        <a:xfrm>
          <a:off x="400304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58AE454E-768C-4D77-806B-42B6B0F3234D}"/>
            </a:ext>
          </a:extLst>
        </xdr:cNvPr>
        <xdr:cNvSpPr txBox="1"/>
      </xdr:nvSpPr>
      <xdr:spPr>
        <a:xfrm>
          <a:off x="32600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D0F47565-ECC8-4B82-A6D7-5F9BCF188003}"/>
            </a:ext>
          </a:extLst>
        </xdr:cNvPr>
        <xdr:cNvSpPr txBox="1"/>
      </xdr:nvSpPr>
      <xdr:spPr>
        <a:xfrm>
          <a:off x="24549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267BAC27-9B71-4231-B6C9-C62E6A257A63}"/>
            </a:ext>
          </a:extLst>
        </xdr:cNvPr>
        <xdr:cNvSpPr txBox="1"/>
      </xdr:nvSpPr>
      <xdr:spPr>
        <a:xfrm>
          <a:off x="16573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D00A386B-F9ED-42B1-A83C-941DD9532217}"/>
            </a:ext>
          </a:extLst>
        </xdr:cNvPr>
        <xdr:cNvSpPr txBox="1"/>
      </xdr:nvSpPr>
      <xdr:spPr>
        <a:xfrm>
          <a:off x="8597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77470</xdr:rowOff>
    </xdr:from>
    <xdr:to>
      <xdr:col>24</xdr:col>
      <xdr:colOff>114300</xdr:colOff>
      <xdr:row>62</xdr:row>
      <xdr:rowOff>7620</xdr:rowOff>
    </xdr:to>
    <xdr:sp macro="" textlink="">
      <xdr:nvSpPr>
        <xdr:cNvPr id="188" name="楕円 187">
          <a:extLst>
            <a:ext uri="{FF2B5EF4-FFF2-40B4-BE49-F238E27FC236}">
              <a16:creationId xmlns:a16="http://schemas.microsoft.com/office/drawing/2014/main" id="{002B4DA9-E1E2-4BE5-A5EA-29FAAE234C7D}"/>
            </a:ext>
          </a:extLst>
        </xdr:cNvPr>
        <xdr:cNvSpPr/>
      </xdr:nvSpPr>
      <xdr:spPr>
        <a:xfrm>
          <a:off x="4131310" y="105359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100330</xdr:rowOff>
    </xdr:from>
    <xdr:ext cx="405130" cy="257810"/>
    <xdr:sp macro="" textlink="">
      <xdr:nvSpPr>
        <xdr:cNvPr id="189" name="【橋りょう・トンネル】&#10;有形固定資産減価償却率該当値テキスト">
          <a:extLst>
            <a:ext uri="{FF2B5EF4-FFF2-40B4-BE49-F238E27FC236}">
              <a16:creationId xmlns:a16="http://schemas.microsoft.com/office/drawing/2014/main" id="{B4A6C0EC-4ACC-4281-A8DB-F0C3547A0FC2}"/>
            </a:ext>
          </a:extLst>
        </xdr:cNvPr>
        <xdr:cNvSpPr txBox="1"/>
      </xdr:nvSpPr>
      <xdr:spPr>
        <a:xfrm>
          <a:off x="4212590" y="10383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127635</xdr:rowOff>
    </xdr:from>
    <xdr:to>
      <xdr:col>20</xdr:col>
      <xdr:colOff>38100</xdr:colOff>
      <xdr:row>62</xdr:row>
      <xdr:rowOff>57785</xdr:rowOff>
    </xdr:to>
    <xdr:sp macro="" textlink="">
      <xdr:nvSpPr>
        <xdr:cNvPr id="190" name="楕円 189">
          <a:extLst>
            <a:ext uri="{FF2B5EF4-FFF2-40B4-BE49-F238E27FC236}">
              <a16:creationId xmlns:a16="http://schemas.microsoft.com/office/drawing/2014/main" id="{D934B4ED-F249-4B8D-A061-05BDEAE1F720}"/>
            </a:ext>
          </a:extLst>
        </xdr:cNvPr>
        <xdr:cNvSpPr/>
      </xdr:nvSpPr>
      <xdr:spPr>
        <a:xfrm>
          <a:off x="3388360" y="1058989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128270</xdr:rowOff>
    </xdr:from>
    <xdr:to>
      <xdr:col>24</xdr:col>
      <xdr:colOff>63500</xdr:colOff>
      <xdr:row>62</xdr:row>
      <xdr:rowOff>6985</xdr:rowOff>
    </xdr:to>
    <xdr:cxnSp macro="">
      <xdr:nvCxnSpPr>
        <xdr:cNvPr id="191" name="直線コネクタ 190">
          <a:extLst>
            <a:ext uri="{FF2B5EF4-FFF2-40B4-BE49-F238E27FC236}">
              <a16:creationId xmlns:a16="http://schemas.microsoft.com/office/drawing/2014/main" id="{EE646106-8383-46D7-A830-D5591397B7BC}"/>
            </a:ext>
          </a:extLst>
        </xdr:cNvPr>
        <xdr:cNvCxnSpPr/>
      </xdr:nvCxnSpPr>
      <xdr:spPr>
        <a:xfrm flipV="1">
          <a:off x="3431540" y="10590530"/>
          <a:ext cx="742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106680</xdr:rowOff>
    </xdr:from>
    <xdr:to>
      <xdr:col>15</xdr:col>
      <xdr:colOff>101600</xdr:colOff>
      <xdr:row>62</xdr:row>
      <xdr:rowOff>36830</xdr:rowOff>
    </xdr:to>
    <xdr:sp macro="" textlink="">
      <xdr:nvSpPr>
        <xdr:cNvPr id="192" name="楕円 191">
          <a:extLst>
            <a:ext uri="{FF2B5EF4-FFF2-40B4-BE49-F238E27FC236}">
              <a16:creationId xmlns:a16="http://schemas.microsoft.com/office/drawing/2014/main" id="{433420C2-A6ED-4BF9-AF1F-81B35D3F2B84}"/>
            </a:ext>
          </a:extLst>
        </xdr:cNvPr>
        <xdr:cNvSpPr/>
      </xdr:nvSpPr>
      <xdr:spPr>
        <a:xfrm>
          <a:off x="2571750" y="105632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157480</xdr:rowOff>
    </xdr:from>
    <xdr:to>
      <xdr:col>19</xdr:col>
      <xdr:colOff>177800</xdr:colOff>
      <xdr:row>62</xdr:row>
      <xdr:rowOff>6985</xdr:rowOff>
    </xdr:to>
    <xdr:cxnSp macro="">
      <xdr:nvCxnSpPr>
        <xdr:cNvPr id="193" name="直線コネクタ 192">
          <a:extLst>
            <a:ext uri="{FF2B5EF4-FFF2-40B4-BE49-F238E27FC236}">
              <a16:creationId xmlns:a16="http://schemas.microsoft.com/office/drawing/2014/main" id="{0DCDBBCB-EFBB-4A71-A6F5-CA805E9DFAC3}"/>
            </a:ext>
          </a:extLst>
        </xdr:cNvPr>
        <xdr:cNvCxnSpPr/>
      </xdr:nvCxnSpPr>
      <xdr:spPr>
        <a:xfrm>
          <a:off x="2626360" y="10617835"/>
          <a:ext cx="8051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67945</xdr:rowOff>
    </xdr:from>
    <xdr:to>
      <xdr:col>10</xdr:col>
      <xdr:colOff>165100</xdr:colOff>
      <xdr:row>61</xdr:row>
      <xdr:rowOff>169545</xdr:rowOff>
    </xdr:to>
    <xdr:sp macro="" textlink="">
      <xdr:nvSpPr>
        <xdr:cNvPr id="194" name="楕円 193">
          <a:extLst>
            <a:ext uri="{FF2B5EF4-FFF2-40B4-BE49-F238E27FC236}">
              <a16:creationId xmlns:a16="http://schemas.microsoft.com/office/drawing/2014/main" id="{7D15A6A9-1CDE-442B-800A-A1A5D43B1C15}"/>
            </a:ext>
          </a:extLst>
        </xdr:cNvPr>
        <xdr:cNvSpPr/>
      </xdr:nvSpPr>
      <xdr:spPr>
        <a:xfrm>
          <a:off x="1774190" y="105244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118745</xdr:rowOff>
    </xdr:from>
    <xdr:to>
      <xdr:col>15</xdr:col>
      <xdr:colOff>50800</xdr:colOff>
      <xdr:row>61</xdr:row>
      <xdr:rowOff>157480</xdr:rowOff>
    </xdr:to>
    <xdr:cxnSp macro="">
      <xdr:nvCxnSpPr>
        <xdr:cNvPr id="195" name="直線コネクタ 194">
          <a:extLst>
            <a:ext uri="{FF2B5EF4-FFF2-40B4-BE49-F238E27FC236}">
              <a16:creationId xmlns:a16="http://schemas.microsoft.com/office/drawing/2014/main" id="{D3B211D4-1480-4633-BC7F-C3F2F03FA07E}"/>
            </a:ext>
          </a:extLst>
        </xdr:cNvPr>
        <xdr:cNvCxnSpPr/>
      </xdr:nvCxnSpPr>
      <xdr:spPr>
        <a:xfrm>
          <a:off x="1828800" y="10579100"/>
          <a:ext cx="7975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38100</xdr:rowOff>
    </xdr:from>
    <xdr:to>
      <xdr:col>6</xdr:col>
      <xdr:colOff>38100</xdr:colOff>
      <xdr:row>61</xdr:row>
      <xdr:rowOff>139700</xdr:rowOff>
    </xdr:to>
    <xdr:sp macro="" textlink="">
      <xdr:nvSpPr>
        <xdr:cNvPr id="196" name="楕円 195">
          <a:extLst>
            <a:ext uri="{FF2B5EF4-FFF2-40B4-BE49-F238E27FC236}">
              <a16:creationId xmlns:a16="http://schemas.microsoft.com/office/drawing/2014/main" id="{D2A9C835-21B5-4D59-984B-F4E0E06E4BC5}"/>
            </a:ext>
          </a:extLst>
        </xdr:cNvPr>
        <xdr:cNvSpPr/>
      </xdr:nvSpPr>
      <xdr:spPr>
        <a:xfrm>
          <a:off x="988060" y="10496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88900</xdr:rowOff>
    </xdr:from>
    <xdr:to>
      <xdr:col>10</xdr:col>
      <xdr:colOff>114300</xdr:colOff>
      <xdr:row>61</xdr:row>
      <xdr:rowOff>118745</xdr:rowOff>
    </xdr:to>
    <xdr:cxnSp macro="">
      <xdr:nvCxnSpPr>
        <xdr:cNvPr id="197" name="直線コネクタ 196">
          <a:extLst>
            <a:ext uri="{FF2B5EF4-FFF2-40B4-BE49-F238E27FC236}">
              <a16:creationId xmlns:a16="http://schemas.microsoft.com/office/drawing/2014/main" id="{8FBDA16C-EB62-48DE-9C58-11755499855C}"/>
            </a:ext>
          </a:extLst>
        </xdr:cNvPr>
        <xdr:cNvCxnSpPr/>
      </xdr:nvCxnSpPr>
      <xdr:spPr>
        <a:xfrm>
          <a:off x="1031240" y="10551160"/>
          <a:ext cx="7975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30480</xdr:rowOff>
    </xdr:from>
    <xdr:ext cx="405130" cy="257810"/>
    <xdr:sp macro="" textlink="">
      <xdr:nvSpPr>
        <xdr:cNvPr id="198" name="n_1aveValue【橋りょう・トンネル】&#10;有形固定資産減価償却率">
          <a:extLst>
            <a:ext uri="{FF2B5EF4-FFF2-40B4-BE49-F238E27FC236}">
              <a16:creationId xmlns:a16="http://schemas.microsoft.com/office/drawing/2014/main" id="{F3725F41-05CC-4761-AB64-93CD1ED8A269}"/>
            </a:ext>
          </a:extLst>
        </xdr:cNvPr>
        <xdr:cNvSpPr txBox="1"/>
      </xdr:nvSpPr>
      <xdr:spPr>
        <a:xfrm>
          <a:off x="3239135" y="10315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156210</xdr:rowOff>
    </xdr:from>
    <xdr:ext cx="403860" cy="257810"/>
    <xdr:sp macro="" textlink="">
      <xdr:nvSpPr>
        <xdr:cNvPr id="199" name="n_2aveValue【橋りょう・トンネル】&#10;有形固定資産減価償却率">
          <a:extLst>
            <a:ext uri="{FF2B5EF4-FFF2-40B4-BE49-F238E27FC236}">
              <a16:creationId xmlns:a16="http://schemas.microsoft.com/office/drawing/2014/main" id="{A04FA7E1-7ACE-4063-BC42-64E5DC6560A6}"/>
            </a:ext>
          </a:extLst>
        </xdr:cNvPr>
        <xdr:cNvSpPr txBox="1"/>
      </xdr:nvSpPr>
      <xdr:spPr>
        <a:xfrm>
          <a:off x="2439035" y="10273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127000</xdr:rowOff>
    </xdr:from>
    <xdr:ext cx="403860" cy="259080"/>
    <xdr:sp macro="" textlink="">
      <xdr:nvSpPr>
        <xdr:cNvPr id="200" name="n_3aveValue【橋りょう・トンネル】&#10;有形固定資産減価償却率">
          <a:extLst>
            <a:ext uri="{FF2B5EF4-FFF2-40B4-BE49-F238E27FC236}">
              <a16:creationId xmlns:a16="http://schemas.microsoft.com/office/drawing/2014/main" id="{0EA31B43-E3C0-409B-84C9-844235DD497E}"/>
            </a:ext>
          </a:extLst>
        </xdr:cNvPr>
        <xdr:cNvSpPr txBox="1"/>
      </xdr:nvSpPr>
      <xdr:spPr>
        <a:xfrm>
          <a:off x="1641475" y="10246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106045</xdr:rowOff>
    </xdr:from>
    <xdr:ext cx="403860" cy="259080"/>
    <xdr:sp macro="" textlink="">
      <xdr:nvSpPr>
        <xdr:cNvPr id="201" name="n_4aveValue【橋りょう・トンネル】&#10;有形固定資産減価償却率">
          <a:extLst>
            <a:ext uri="{FF2B5EF4-FFF2-40B4-BE49-F238E27FC236}">
              <a16:creationId xmlns:a16="http://schemas.microsoft.com/office/drawing/2014/main" id="{B37A5F26-7996-4E92-90B6-459D69DE6C95}"/>
            </a:ext>
          </a:extLst>
        </xdr:cNvPr>
        <xdr:cNvSpPr txBox="1"/>
      </xdr:nvSpPr>
      <xdr:spPr>
        <a:xfrm>
          <a:off x="855345" y="10219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48895</xdr:rowOff>
    </xdr:from>
    <xdr:ext cx="405130" cy="259080"/>
    <xdr:sp macro="" textlink="">
      <xdr:nvSpPr>
        <xdr:cNvPr id="202" name="n_1mainValue【橋りょう・トンネル】&#10;有形固定資産減価償却率">
          <a:extLst>
            <a:ext uri="{FF2B5EF4-FFF2-40B4-BE49-F238E27FC236}">
              <a16:creationId xmlns:a16="http://schemas.microsoft.com/office/drawing/2014/main" id="{72F3CEDD-E4A5-47BE-98FB-E5D996EF83A4}"/>
            </a:ext>
          </a:extLst>
        </xdr:cNvPr>
        <xdr:cNvSpPr txBox="1"/>
      </xdr:nvSpPr>
      <xdr:spPr>
        <a:xfrm>
          <a:off x="3239135" y="1068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27940</xdr:rowOff>
    </xdr:from>
    <xdr:ext cx="403860" cy="259080"/>
    <xdr:sp macro="" textlink="">
      <xdr:nvSpPr>
        <xdr:cNvPr id="203" name="n_2mainValue【橋りょう・トンネル】&#10;有形固定資産減価償却率">
          <a:extLst>
            <a:ext uri="{FF2B5EF4-FFF2-40B4-BE49-F238E27FC236}">
              <a16:creationId xmlns:a16="http://schemas.microsoft.com/office/drawing/2014/main" id="{A4FAA6BF-6936-44A1-A588-8DC17CC09E65}"/>
            </a:ext>
          </a:extLst>
        </xdr:cNvPr>
        <xdr:cNvSpPr txBox="1"/>
      </xdr:nvSpPr>
      <xdr:spPr>
        <a:xfrm>
          <a:off x="2439035" y="10655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160655</xdr:rowOff>
    </xdr:from>
    <xdr:ext cx="403860" cy="259080"/>
    <xdr:sp macro="" textlink="">
      <xdr:nvSpPr>
        <xdr:cNvPr id="204" name="n_3mainValue【橋りょう・トンネル】&#10;有形固定資産減価償却率">
          <a:extLst>
            <a:ext uri="{FF2B5EF4-FFF2-40B4-BE49-F238E27FC236}">
              <a16:creationId xmlns:a16="http://schemas.microsoft.com/office/drawing/2014/main" id="{4F740587-1686-4187-9190-1D8E1246AF95}"/>
            </a:ext>
          </a:extLst>
        </xdr:cNvPr>
        <xdr:cNvSpPr txBox="1"/>
      </xdr:nvSpPr>
      <xdr:spPr>
        <a:xfrm>
          <a:off x="1641475" y="10621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130810</xdr:rowOff>
    </xdr:from>
    <xdr:ext cx="403860" cy="259080"/>
    <xdr:sp macro="" textlink="">
      <xdr:nvSpPr>
        <xdr:cNvPr id="205" name="n_4mainValue【橋りょう・トンネル】&#10;有形固定資産減価償却率">
          <a:extLst>
            <a:ext uri="{FF2B5EF4-FFF2-40B4-BE49-F238E27FC236}">
              <a16:creationId xmlns:a16="http://schemas.microsoft.com/office/drawing/2014/main" id="{85E11E51-7B93-4404-9266-C6EC3D08B456}"/>
            </a:ext>
          </a:extLst>
        </xdr:cNvPr>
        <xdr:cNvSpPr txBox="1"/>
      </xdr:nvSpPr>
      <xdr:spPr>
        <a:xfrm>
          <a:off x="855345" y="10593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D3017C9-CEB9-4A27-A638-900263E210B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19270B5-D82F-4A7D-B99D-CA7E9AB72C4E}"/>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7E0B0EB-3DFF-4E8A-B918-03543CA42418}"/>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3E8DD5B-F0C3-460B-955E-5BAC9C376256}"/>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8E4839D-145B-4C50-9F98-061B0BBCDCF5}"/>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61C58A2-BD62-4BA4-90AB-14B8979F9705}"/>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CF32836-8ADE-452A-AA84-CA432B20CECA}"/>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118,916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C35C325-DF5D-4FDF-879A-1622E7E7F2FE}"/>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4" name="テキスト ボックス 213">
          <a:extLst>
            <a:ext uri="{FF2B5EF4-FFF2-40B4-BE49-F238E27FC236}">
              <a16:creationId xmlns:a16="http://schemas.microsoft.com/office/drawing/2014/main" id="{DEA294C5-E933-427C-99CE-8A317B0C8AAB}"/>
            </a:ext>
          </a:extLst>
        </xdr:cNvPr>
        <xdr:cNvSpPr txBox="1"/>
      </xdr:nvSpPr>
      <xdr:spPr>
        <a:xfrm>
          <a:off x="592201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8A84CAD-9A5A-4F73-955B-8C95415945E7}"/>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0A5F9F6-F0A4-4DCC-9C7D-9ED39BB28AB5}"/>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17" name="テキスト ボックス 216">
          <a:extLst>
            <a:ext uri="{FF2B5EF4-FFF2-40B4-BE49-F238E27FC236}">
              <a16:creationId xmlns:a16="http://schemas.microsoft.com/office/drawing/2014/main" id="{AE8C4054-A320-4C7D-9F3F-9DCD197847B3}"/>
            </a:ext>
          </a:extLst>
        </xdr:cNvPr>
        <xdr:cNvSpPr txBox="1"/>
      </xdr:nvSpPr>
      <xdr:spPr>
        <a:xfrm>
          <a:off x="5724525" y="10904855"/>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3B50B92B-D9E0-461B-90AE-0D5AB0BB0D6F}"/>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4530" cy="259080"/>
    <xdr:sp macro="" textlink="">
      <xdr:nvSpPr>
        <xdr:cNvPr id="219" name="テキスト ボックス 218">
          <a:extLst>
            <a:ext uri="{FF2B5EF4-FFF2-40B4-BE49-F238E27FC236}">
              <a16:creationId xmlns:a16="http://schemas.microsoft.com/office/drawing/2014/main" id="{82EEACC3-3F3D-433F-BFC5-F1E7FDF1A0AC}"/>
            </a:ext>
          </a:extLst>
        </xdr:cNvPr>
        <xdr:cNvSpPr txBox="1"/>
      </xdr:nvSpPr>
      <xdr:spPr>
        <a:xfrm>
          <a:off x="5331460" y="1052385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EE4EF03B-32DB-45E3-A532-FA1D78ED9090}"/>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4530" cy="257810"/>
    <xdr:sp macro="" textlink="">
      <xdr:nvSpPr>
        <xdr:cNvPr id="221" name="テキスト ボックス 220">
          <a:extLst>
            <a:ext uri="{FF2B5EF4-FFF2-40B4-BE49-F238E27FC236}">
              <a16:creationId xmlns:a16="http://schemas.microsoft.com/office/drawing/2014/main" id="{D9F796F0-512A-478D-ABB6-7C4A7923FC2E}"/>
            </a:ext>
          </a:extLst>
        </xdr:cNvPr>
        <xdr:cNvSpPr txBox="1"/>
      </xdr:nvSpPr>
      <xdr:spPr>
        <a:xfrm>
          <a:off x="5331460" y="1014285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7841CFFB-45B0-4AE7-AA75-4F1468B77479}"/>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4530" cy="259080"/>
    <xdr:sp macro="" textlink="">
      <xdr:nvSpPr>
        <xdr:cNvPr id="223" name="テキスト ボックス 222">
          <a:extLst>
            <a:ext uri="{FF2B5EF4-FFF2-40B4-BE49-F238E27FC236}">
              <a16:creationId xmlns:a16="http://schemas.microsoft.com/office/drawing/2014/main" id="{6A8325B4-4C89-478E-BEC2-32BE694DFA0E}"/>
            </a:ext>
          </a:extLst>
        </xdr:cNvPr>
        <xdr:cNvSpPr txBox="1"/>
      </xdr:nvSpPr>
      <xdr:spPr>
        <a:xfrm>
          <a:off x="5331460" y="976566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D77798F2-0123-4D46-9FFE-08DF7C2D3711}"/>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225" name="テキスト ボックス 224">
          <a:extLst>
            <a:ext uri="{FF2B5EF4-FFF2-40B4-BE49-F238E27FC236}">
              <a16:creationId xmlns:a16="http://schemas.microsoft.com/office/drawing/2014/main" id="{90C7CE80-31E4-4567-893C-65271758D56B}"/>
            </a:ext>
          </a:extLst>
        </xdr:cNvPr>
        <xdr:cNvSpPr txBox="1"/>
      </xdr:nvSpPr>
      <xdr:spPr>
        <a:xfrm>
          <a:off x="5331460" y="938466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07814A2-B430-45C1-9023-661CADF68E55}"/>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7" name="テキスト ボックス 226">
          <a:extLst>
            <a:ext uri="{FF2B5EF4-FFF2-40B4-BE49-F238E27FC236}">
              <a16:creationId xmlns:a16="http://schemas.microsoft.com/office/drawing/2014/main" id="{C8F2E8D3-A753-4275-AD38-56BCF1ED5A07}"/>
            </a:ext>
          </a:extLst>
        </xdr:cNvPr>
        <xdr:cNvSpPr txBox="1"/>
      </xdr:nvSpPr>
      <xdr:spPr>
        <a:xfrm>
          <a:off x="5331460" y="900366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A299A38-BDD9-455E-8730-14C94721F16F}"/>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93980</xdr:rowOff>
    </xdr:from>
    <xdr:to>
      <xdr:col>54</xdr:col>
      <xdr:colOff>189865</xdr:colOff>
      <xdr:row>64</xdr:row>
      <xdr:rowOff>74930</xdr:rowOff>
    </xdr:to>
    <xdr:cxnSp macro="">
      <xdr:nvCxnSpPr>
        <xdr:cNvPr id="229" name="直線コネクタ 228">
          <a:extLst>
            <a:ext uri="{FF2B5EF4-FFF2-40B4-BE49-F238E27FC236}">
              <a16:creationId xmlns:a16="http://schemas.microsoft.com/office/drawing/2014/main" id="{C9B42CB9-8E41-44F9-9A3B-11CFC2626D04}"/>
            </a:ext>
          </a:extLst>
        </xdr:cNvPr>
        <xdr:cNvCxnSpPr/>
      </xdr:nvCxnSpPr>
      <xdr:spPr>
        <a:xfrm flipV="1">
          <a:off x="9429115" y="96989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78105</xdr:rowOff>
    </xdr:from>
    <xdr:ext cx="469900" cy="257810"/>
    <xdr:sp macro="" textlink="">
      <xdr:nvSpPr>
        <xdr:cNvPr id="230" name="【橋りょう・トンネル】&#10;一人当たり有形固定資産（償却資産）額最小値テキスト">
          <a:extLst>
            <a:ext uri="{FF2B5EF4-FFF2-40B4-BE49-F238E27FC236}">
              <a16:creationId xmlns:a16="http://schemas.microsoft.com/office/drawing/2014/main" id="{AAACA114-DBEB-4F5A-A6B9-B4F11F54604C}"/>
            </a:ext>
          </a:extLst>
        </xdr:cNvPr>
        <xdr:cNvSpPr txBox="1"/>
      </xdr:nvSpPr>
      <xdr:spPr>
        <a:xfrm>
          <a:off x="9467850" y="11050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1" name="直線コネクタ 230">
          <a:extLst>
            <a:ext uri="{FF2B5EF4-FFF2-40B4-BE49-F238E27FC236}">
              <a16:creationId xmlns:a16="http://schemas.microsoft.com/office/drawing/2014/main" id="{A9989C36-FF0A-48B8-801A-793A2B65D493}"/>
            </a:ext>
          </a:extLst>
        </xdr:cNvPr>
        <xdr:cNvCxnSpPr/>
      </xdr:nvCxnSpPr>
      <xdr:spPr>
        <a:xfrm>
          <a:off x="9356090" y="110477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40640</xdr:rowOff>
    </xdr:from>
    <xdr:ext cx="690245" cy="257810"/>
    <xdr:sp macro="" textlink="">
      <xdr:nvSpPr>
        <xdr:cNvPr id="232" name="【橋りょう・トンネル】&#10;一人当たり有形固定資産（償却資産）額最大値テキスト">
          <a:extLst>
            <a:ext uri="{FF2B5EF4-FFF2-40B4-BE49-F238E27FC236}">
              <a16:creationId xmlns:a16="http://schemas.microsoft.com/office/drawing/2014/main" id="{1ED648C0-A807-4E3A-9EB6-98BDADF01D26}"/>
            </a:ext>
          </a:extLst>
        </xdr:cNvPr>
        <xdr:cNvSpPr txBox="1"/>
      </xdr:nvSpPr>
      <xdr:spPr>
        <a:xfrm>
          <a:off x="9467850" y="947039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3,553,470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93980</xdr:rowOff>
    </xdr:from>
    <xdr:to>
      <xdr:col>55</xdr:col>
      <xdr:colOff>88900</xdr:colOff>
      <xdr:row>56</xdr:row>
      <xdr:rowOff>93980</xdr:rowOff>
    </xdr:to>
    <xdr:cxnSp macro="">
      <xdr:nvCxnSpPr>
        <xdr:cNvPr id="233" name="直線コネクタ 232">
          <a:extLst>
            <a:ext uri="{FF2B5EF4-FFF2-40B4-BE49-F238E27FC236}">
              <a16:creationId xmlns:a16="http://schemas.microsoft.com/office/drawing/2014/main" id="{A3DF8E2E-1F44-4411-9807-6521A59CAC63}"/>
            </a:ext>
          </a:extLst>
        </xdr:cNvPr>
        <xdr:cNvCxnSpPr/>
      </xdr:nvCxnSpPr>
      <xdr:spPr>
        <a:xfrm>
          <a:off x="9356090" y="96989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48895</xdr:rowOff>
    </xdr:from>
    <xdr:ext cx="598805" cy="259080"/>
    <xdr:sp macro="" textlink="">
      <xdr:nvSpPr>
        <xdr:cNvPr id="234" name="【橋りょう・トンネル】&#10;一人当たり有形固定資産（償却資産）額平均値テキスト">
          <a:extLst>
            <a:ext uri="{FF2B5EF4-FFF2-40B4-BE49-F238E27FC236}">
              <a16:creationId xmlns:a16="http://schemas.microsoft.com/office/drawing/2014/main" id="{105D1CBC-B7E3-4A7D-BF05-30DA66585044}"/>
            </a:ext>
          </a:extLst>
        </xdr:cNvPr>
        <xdr:cNvSpPr txBox="1"/>
      </xdr:nvSpPr>
      <xdr:spPr>
        <a:xfrm>
          <a:off x="9467850" y="10680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26035</xdr:rowOff>
    </xdr:from>
    <xdr:to>
      <xdr:col>55</xdr:col>
      <xdr:colOff>50800</xdr:colOff>
      <xdr:row>63</xdr:row>
      <xdr:rowOff>127635</xdr:rowOff>
    </xdr:to>
    <xdr:sp macro="" textlink="">
      <xdr:nvSpPr>
        <xdr:cNvPr id="235" name="フローチャート: 判断 234">
          <a:extLst>
            <a:ext uri="{FF2B5EF4-FFF2-40B4-BE49-F238E27FC236}">
              <a16:creationId xmlns:a16="http://schemas.microsoft.com/office/drawing/2014/main" id="{1C5E372A-0D23-479A-A49C-A99259329FC2}"/>
            </a:ext>
          </a:extLst>
        </xdr:cNvPr>
        <xdr:cNvSpPr/>
      </xdr:nvSpPr>
      <xdr:spPr>
        <a:xfrm>
          <a:off x="9394190" y="10823575"/>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67310</xdr:rowOff>
    </xdr:from>
    <xdr:to>
      <xdr:col>50</xdr:col>
      <xdr:colOff>165100</xdr:colOff>
      <xdr:row>63</xdr:row>
      <xdr:rowOff>168910</xdr:rowOff>
    </xdr:to>
    <xdr:sp macro="" textlink="">
      <xdr:nvSpPr>
        <xdr:cNvPr id="236" name="フローチャート: 判断 235">
          <a:extLst>
            <a:ext uri="{FF2B5EF4-FFF2-40B4-BE49-F238E27FC236}">
              <a16:creationId xmlns:a16="http://schemas.microsoft.com/office/drawing/2014/main" id="{946EEF57-4ED9-4DC9-8C6D-392F14EAF52B}"/>
            </a:ext>
          </a:extLst>
        </xdr:cNvPr>
        <xdr:cNvSpPr/>
      </xdr:nvSpPr>
      <xdr:spPr>
        <a:xfrm>
          <a:off x="8632190" y="108667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71120</xdr:rowOff>
    </xdr:from>
    <xdr:to>
      <xdr:col>46</xdr:col>
      <xdr:colOff>38100</xdr:colOff>
      <xdr:row>64</xdr:row>
      <xdr:rowOff>1270</xdr:rowOff>
    </xdr:to>
    <xdr:sp macro="" textlink="">
      <xdr:nvSpPr>
        <xdr:cNvPr id="237" name="フローチャート: 判断 236">
          <a:extLst>
            <a:ext uri="{FF2B5EF4-FFF2-40B4-BE49-F238E27FC236}">
              <a16:creationId xmlns:a16="http://schemas.microsoft.com/office/drawing/2014/main" id="{2CB03F0C-E09C-4F73-9E45-7B93BEE57B21}"/>
            </a:ext>
          </a:extLst>
        </xdr:cNvPr>
        <xdr:cNvSpPr/>
      </xdr:nvSpPr>
      <xdr:spPr>
        <a:xfrm>
          <a:off x="7846060" y="108705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69850</xdr:rowOff>
    </xdr:from>
    <xdr:to>
      <xdr:col>41</xdr:col>
      <xdr:colOff>101600</xdr:colOff>
      <xdr:row>64</xdr:row>
      <xdr:rowOff>0</xdr:rowOff>
    </xdr:to>
    <xdr:sp macro="" textlink="">
      <xdr:nvSpPr>
        <xdr:cNvPr id="238" name="フローチャート: 判断 237">
          <a:extLst>
            <a:ext uri="{FF2B5EF4-FFF2-40B4-BE49-F238E27FC236}">
              <a16:creationId xmlns:a16="http://schemas.microsoft.com/office/drawing/2014/main" id="{7FE86CB0-0D44-4EC4-B91E-C083F96AC231}"/>
            </a:ext>
          </a:extLst>
        </xdr:cNvPr>
        <xdr:cNvSpPr/>
      </xdr:nvSpPr>
      <xdr:spPr>
        <a:xfrm>
          <a:off x="7029450" y="108692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69215</xdr:rowOff>
    </xdr:from>
    <xdr:to>
      <xdr:col>36</xdr:col>
      <xdr:colOff>165100</xdr:colOff>
      <xdr:row>63</xdr:row>
      <xdr:rowOff>170815</xdr:rowOff>
    </xdr:to>
    <xdr:sp macro="" textlink="">
      <xdr:nvSpPr>
        <xdr:cNvPr id="239" name="フローチャート: 判断 238">
          <a:extLst>
            <a:ext uri="{FF2B5EF4-FFF2-40B4-BE49-F238E27FC236}">
              <a16:creationId xmlns:a16="http://schemas.microsoft.com/office/drawing/2014/main" id="{664F2F6E-3EE8-45CB-97F1-2D8DAB088110}"/>
            </a:ext>
          </a:extLst>
        </xdr:cNvPr>
        <xdr:cNvSpPr/>
      </xdr:nvSpPr>
      <xdr:spPr>
        <a:xfrm>
          <a:off x="6231890" y="108686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BD19C037-9614-403D-A03E-FDDD73B58246}"/>
            </a:ext>
          </a:extLst>
        </xdr:cNvPr>
        <xdr:cNvSpPr txBox="1"/>
      </xdr:nvSpPr>
      <xdr:spPr>
        <a:xfrm>
          <a:off x="92583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38200948-AB5D-4CCB-A4E5-B7278A0ACA27}"/>
            </a:ext>
          </a:extLst>
        </xdr:cNvPr>
        <xdr:cNvSpPr txBox="1"/>
      </xdr:nvSpPr>
      <xdr:spPr>
        <a:xfrm>
          <a:off x="85153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53800CE4-6902-41D0-87AE-0045BCE17268}"/>
            </a:ext>
          </a:extLst>
        </xdr:cNvPr>
        <xdr:cNvSpPr txBox="1"/>
      </xdr:nvSpPr>
      <xdr:spPr>
        <a:xfrm>
          <a:off x="77177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D34FC52F-F045-46D4-B8ED-30A32CDD983D}"/>
            </a:ext>
          </a:extLst>
        </xdr:cNvPr>
        <xdr:cNvSpPr txBox="1"/>
      </xdr:nvSpPr>
      <xdr:spPr>
        <a:xfrm>
          <a:off x="69126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DAC7E871-BEF4-4E89-A428-E606D34BEE78}"/>
            </a:ext>
          </a:extLst>
        </xdr:cNvPr>
        <xdr:cNvSpPr txBox="1"/>
      </xdr:nvSpPr>
      <xdr:spPr>
        <a:xfrm>
          <a:off x="6115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147955</xdr:rowOff>
    </xdr:from>
    <xdr:to>
      <xdr:col>55</xdr:col>
      <xdr:colOff>50800</xdr:colOff>
      <xdr:row>64</xdr:row>
      <xdr:rowOff>78105</xdr:rowOff>
    </xdr:to>
    <xdr:sp macro="" textlink="">
      <xdr:nvSpPr>
        <xdr:cNvPr id="245" name="楕円 244">
          <a:extLst>
            <a:ext uri="{FF2B5EF4-FFF2-40B4-BE49-F238E27FC236}">
              <a16:creationId xmlns:a16="http://schemas.microsoft.com/office/drawing/2014/main" id="{0050ED92-7551-4BE3-9FAF-E4D9E60AE5EC}"/>
            </a:ext>
          </a:extLst>
        </xdr:cNvPr>
        <xdr:cNvSpPr/>
      </xdr:nvSpPr>
      <xdr:spPr>
        <a:xfrm>
          <a:off x="9394190" y="109474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63500</xdr:rowOff>
    </xdr:from>
    <xdr:ext cx="598805" cy="257810"/>
    <xdr:sp macro="" textlink="">
      <xdr:nvSpPr>
        <xdr:cNvPr id="246" name="【橋りょう・トンネル】&#10;一人当たり有形固定資産（償却資産）額該当値テキスト">
          <a:extLst>
            <a:ext uri="{FF2B5EF4-FFF2-40B4-BE49-F238E27FC236}">
              <a16:creationId xmlns:a16="http://schemas.microsoft.com/office/drawing/2014/main" id="{A29E5FAB-1644-449A-8168-6FF0434AC3ED}"/>
            </a:ext>
          </a:extLst>
        </xdr:cNvPr>
        <xdr:cNvSpPr txBox="1"/>
      </xdr:nvSpPr>
      <xdr:spPr>
        <a:xfrm>
          <a:off x="9467850" y="108610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128,773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151765</xdr:rowOff>
    </xdr:from>
    <xdr:to>
      <xdr:col>50</xdr:col>
      <xdr:colOff>165100</xdr:colOff>
      <xdr:row>64</xdr:row>
      <xdr:rowOff>81915</xdr:rowOff>
    </xdr:to>
    <xdr:sp macro="" textlink="">
      <xdr:nvSpPr>
        <xdr:cNvPr id="247" name="楕円 246">
          <a:extLst>
            <a:ext uri="{FF2B5EF4-FFF2-40B4-BE49-F238E27FC236}">
              <a16:creationId xmlns:a16="http://schemas.microsoft.com/office/drawing/2014/main" id="{5CE621E8-4313-460D-AD38-ACAE8DEA0E4D}"/>
            </a:ext>
          </a:extLst>
        </xdr:cNvPr>
        <xdr:cNvSpPr/>
      </xdr:nvSpPr>
      <xdr:spPr>
        <a:xfrm>
          <a:off x="8632190" y="109531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27305</xdr:rowOff>
    </xdr:from>
    <xdr:to>
      <xdr:col>55</xdr:col>
      <xdr:colOff>0</xdr:colOff>
      <xdr:row>64</xdr:row>
      <xdr:rowOff>31115</xdr:rowOff>
    </xdr:to>
    <xdr:cxnSp macro="">
      <xdr:nvCxnSpPr>
        <xdr:cNvPr id="248" name="直線コネクタ 247">
          <a:extLst>
            <a:ext uri="{FF2B5EF4-FFF2-40B4-BE49-F238E27FC236}">
              <a16:creationId xmlns:a16="http://schemas.microsoft.com/office/drawing/2014/main" id="{CF15E78F-86D4-4541-A94C-393FE7FE1826}"/>
            </a:ext>
          </a:extLst>
        </xdr:cNvPr>
        <xdr:cNvCxnSpPr/>
      </xdr:nvCxnSpPr>
      <xdr:spPr>
        <a:xfrm flipV="1">
          <a:off x="8686800" y="1099820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153035</xdr:rowOff>
    </xdr:from>
    <xdr:to>
      <xdr:col>46</xdr:col>
      <xdr:colOff>38100</xdr:colOff>
      <xdr:row>64</xdr:row>
      <xdr:rowOff>83185</xdr:rowOff>
    </xdr:to>
    <xdr:sp macro="" textlink="">
      <xdr:nvSpPr>
        <xdr:cNvPr id="249" name="楕円 248">
          <a:extLst>
            <a:ext uri="{FF2B5EF4-FFF2-40B4-BE49-F238E27FC236}">
              <a16:creationId xmlns:a16="http://schemas.microsoft.com/office/drawing/2014/main" id="{F11B7292-5FD8-47C2-9C8B-B9D37CB85B1D}"/>
            </a:ext>
          </a:extLst>
        </xdr:cNvPr>
        <xdr:cNvSpPr/>
      </xdr:nvSpPr>
      <xdr:spPr>
        <a:xfrm>
          <a:off x="7846060" y="109543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31115</xdr:rowOff>
    </xdr:from>
    <xdr:to>
      <xdr:col>50</xdr:col>
      <xdr:colOff>114300</xdr:colOff>
      <xdr:row>64</xdr:row>
      <xdr:rowOff>32385</xdr:rowOff>
    </xdr:to>
    <xdr:cxnSp macro="">
      <xdr:nvCxnSpPr>
        <xdr:cNvPr id="250" name="直線コネクタ 249">
          <a:extLst>
            <a:ext uri="{FF2B5EF4-FFF2-40B4-BE49-F238E27FC236}">
              <a16:creationId xmlns:a16="http://schemas.microsoft.com/office/drawing/2014/main" id="{CF33D9FF-884A-41A4-AC5F-F1001B5C6FD0}"/>
            </a:ext>
          </a:extLst>
        </xdr:cNvPr>
        <xdr:cNvCxnSpPr/>
      </xdr:nvCxnSpPr>
      <xdr:spPr>
        <a:xfrm flipV="1">
          <a:off x="7889240" y="11002010"/>
          <a:ext cx="7975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153670</xdr:rowOff>
    </xdr:from>
    <xdr:to>
      <xdr:col>41</xdr:col>
      <xdr:colOff>101600</xdr:colOff>
      <xdr:row>64</xdr:row>
      <xdr:rowOff>83820</xdr:rowOff>
    </xdr:to>
    <xdr:sp macro="" textlink="">
      <xdr:nvSpPr>
        <xdr:cNvPr id="251" name="楕円 250">
          <a:extLst>
            <a:ext uri="{FF2B5EF4-FFF2-40B4-BE49-F238E27FC236}">
              <a16:creationId xmlns:a16="http://schemas.microsoft.com/office/drawing/2014/main" id="{CDFC7028-3C67-457F-B034-DBA08A455355}"/>
            </a:ext>
          </a:extLst>
        </xdr:cNvPr>
        <xdr:cNvSpPr/>
      </xdr:nvSpPr>
      <xdr:spPr>
        <a:xfrm>
          <a:off x="7029450" y="109550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32385</xdr:rowOff>
    </xdr:from>
    <xdr:to>
      <xdr:col>45</xdr:col>
      <xdr:colOff>177800</xdr:colOff>
      <xdr:row>64</xdr:row>
      <xdr:rowOff>33020</xdr:rowOff>
    </xdr:to>
    <xdr:cxnSp macro="">
      <xdr:nvCxnSpPr>
        <xdr:cNvPr id="252" name="直線コネクタ 251">
          <a:extLst>
            <a:ext uri="{FF2B5EF4-FFF2-40B4-BE49-F238E27FC236}">
              <a16:creationId xmlns:a16="http://schemas.microsoft.com/office/drawing/2014/main" id="{CAFEA37A-9635-49A0-BA92-3F7A9ED8BB93}"/>
            </a:ext>
          </a:extLst>
        </xdr:cNvPr>
        <xdr:cNvCxnSpPr/>
      </xdr:nvCxnSpPr>
      <xdr:spPr>
        <a:xfrm flipV="1">
          <a:off x="7084060" y="11003280"/>
          <a:ext cx="8051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154940</xdr:rowOff>
    </xdr:from>
    <xdr:to>
      <xdr:col>36</xdr:col>
      <xdr:colOff>165100</xdr:colOff>
      <xdr:row>64</xdr:row>
      <xdr:rowOff>84455</xdr:rowOff>
    </xdr:to>
    <xdr:sp macro="" textlink="">
      <xdr:nvSpPr>
        <xdr:cNvPr id="253" name="楕円 252">
          <a:extLst>
            <a:ext uri="{FF2B5EF4-FFF2-40B4-BE49-F238E27FC236}">
              <a16:creationId xmlns:a16="http://schemas.microsoft.com/office/drawing/2014/main" id="{40DAFDC0-5066-44BE-A088-7EE73A237617}"/>
            </a:ext>
          </a:extLst>
        </xdr:cNvPr>
        <xdr:cNvSpPr/>
      </xdr:nvSpPr>
      <xdr:spPr>
        <a:xfrm>
          <a:off x="6231890" y="10956290"/>
          <a:ext cx="1092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33020</xdr:rowOff>
    </xdr:from>
    <xdr:to>
      <xdr:col>41</xdr:col>
      <xdr:colOff>50800</xdr:colOff>
      <xdr:row>64</xdr:row>
      <xdr:rowOff>33655</xdr:rowOff>
    </xdr:to>
    <xdr:cxnSp macro="">
      <xdr:nvCxnSpPr>
        <xdr:cNvPr id="254" name="直線コネクタ 253">
          <a:extLst>
            <a:ext uri="{FF2B5EF4-FFF2-40B4-BE49-F238E27FC236}">
              <a16:creationId xmlns:a16="http://schemas.microsoft.com/office/drawing/2014/main" id="{3866FF6F-181C-4C08-BFEA-6C12364EB34B}"/>
            </a:ext>
          </a:extLst>
        </xdr:cNvPr>
        <xdr:cNvCxnSpPr/>
      </xdr:nvCxnSpPr>
      <xdr:spPr>
        <a:xfrm flipV="1">
          <a:off x="6286500" y="11003915"/>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13970</xdr:rowOff>
    </xdr:from>
    <xdr:ext cx="597535" cy="259080"/>
    <xdr:sp macro="" textlink="">
      <xdr:nvSpPr>
        <xdr:cNvPr id="255" name="n_1aveValue【橋りょう・トンネル】&#10;一人当たり有形固定資産（償却資産）額">
          <a:extLst>
            <a:ext uri="{FF2B5EF4-FFF2-40B4-BE49-F238E27FC236}">
              <a16:creationId xmlns:a16="http://schemas.microsoft.com/office/drawing/2014/main" id="{E897143E-96A6-4373-B1AC-5CDEFCEA2EFF}"/>
            </a:ext>
          </a:extLst>
        </xdr:cNvPr>
        <xdr:cNvSpPr txBox="1"/>
      </xdr:nvSpPr>
      <xdr:spPr>
        <a:xfrm>
          <a:off x="8401050" y="106476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17780</xdr:rowOff>
    </xdr:from>
    <xdr:ext cx="597535" cy="257810"/>
    <xdr:sp macro="" textlink="">
      <xdr:nvSpPr>
        <xdr:cNvPr id="256" name="n_2aveValue【橋りょう・トンネル】&#10;一人当たり有形固定資産（償却資産）額">
          <a:extLst>
            <a:ext uri="{FF2B5EF4-FFF2-40B4-BE49-F238E27FC236}">
              <a16:creationId xmlns:a16="http://schemas.microsoft.com/office/drawing/2014/main" id="{C1864BAB-2C01-483B-95BF-63D1AED895C7}"/>
            </a:ext>
          </a:extLst>
        </xdr:cNvPr>
        <xdr:cNvSpPr txBox="1"/>
      </xdr:nvSpPr>
      <xdr:spPr>
        <a:xfrm>
          <a:off x="7610475" y="106514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330,533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17780</xdr:rowOff>
    </xdr:from>
    <xdr:ext cx="597535" cy="257810"/>
    <xdr:sp macro="" textlink="">
      <xdr:nvSpPr>
        <xdr:cNvPr id="257" name="n_3aveValue【橋りょう・トンネル】&#10;一人当たり有形固定資産（償却資産）額">
          <a:extLst>
            <a:ext uri="{FF2B5EF4-FFF2-40B4-BE49-F238E27FC236}">
              <a16:creationId xmlns:a16="http://schemas.microsoft.com/office/drawing/2014/main" id="{A64BA1F8-8879-4D5D-96C4-BBBA7B07E1D6}"/>
            </a:ext>
          </a:extLst>
        </xdr:cNvPr>
        <xdr:cNvSpPr txBox="1"/>
      </xdr:nvSpPr>
      <xdr:spPr>
        <a:xfrm>
          <a:off x="6822440" y="106514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15875</xdr:rowOff>
    </xdr:from>
    <xdr:ext cx="597535" cy="259080"/>
    <xdr:sp macro="" textlink="">
      <xdr:nvSpPr>
        <xdr:cNvPr id="258" name="n_4aveValue【橋りょう・トンネル】&#10;一人当たり有形固定資産（償却資産）額">
          <a:extLst>
            <a:ext uri="{FF2B5EF4-FFF2-40B4-BE49-F238E27FC236}">
              <a16:creationId xmlns:a16="http://schemas.microsoft.com/office/drawing/2014/main" id="{9111467B-5585-421E-B7AC-C71D5807AE60}"/>
            </a:ext>
          </a:extLst>
        </xdr:cNvPr>
        <xdr:cNvSpPr txBox="1"/>
      </xdr:nvSpPr>
      <xdr:spPr>
        <a:xfrm>
          <a:off x="6007735" y="10649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73025</xdr:rowOff>
    </xdr:from>
    <xdr:ext cx="597535" cy="259080"/>
    <xdr:sp macro="" textlink="">
      <xdr:nvSpPr>
        <xdr:cNvPr id="259" name="n_1mainValue【橋りょう・トンネル】&#10;一人当たり有形固定資産（償却資産）額">
          <a:extLst>
            <a:ext uri="{FF2B5EF4-FFF2-40B4-BE49-F238E27FC236}">
              <a16:creationId xmlns:a16="http://schemas.microsoft.com/office/drawing/2014/main" id="{82D7DEFD-6875-403F-A25D-CFD9B5F27584}"/>
            </a:ext>
          </a:extLst>
        </xdr:cNvPr>
        <xdr:cNvSpPr txBox="1"/>
      </xdr:nvSpPr>
      <xdr:spPr>
        <a:xfrm>
          <a:off x="8401050" y="11045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74930</xdr:rowOff>
    </xdr:from>
    <xdr:ext cx="597535" cy="257810"/>
    <xdr:sp macro="" textlink="">
      <xdr:nvSpPr>
        <xdr:cNvPr id="260" name="n_2mainValue【橋りょう・トンネル】&#10;一人当たり有形固定資産（償却資産）額">
          <a:extLst>
            <a:ext uri="{FF2B5EF4-FFF2-40B4-BE49-F238E27FC236}">
              <a16:creationId xmlns:a16="http://schemas.microsoft.com/office/drawing/2014/main" id="{B7498D16-F29C-4B40-B9A4-101AC1C005AA}"/>
            </a:ext>
          </a:extLst>
        </xdr:cNvPr>
        <xdr:cNvSpPr txBox="1"/>
      </xdr:nvSpPr>
      <xdr:spPr>
        <a:xfrm>
          <a:off x="7610475" y="110477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115,563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74930</xdr:rowOff>
    </xdr:from>
    <xdr:ext cx="597535" cy="257810"/>
    <xdr:sp macro="" textlink="">
      <xdr:nvSpPr>
        <xdr:cNvPr id="261" name="n_3mainValue【橋りょう・トンネル】&#10;一人当たり有形固定資産（償却資産）額">
          <a:extLst>
            <a:ext uri="{FF2B5EF4-FFF2-40B4-BE49-F238E27FC236}">
              <a16:creationId xmlns:a16="http://schemas.microsoft.com/office/drawing/2014/main" id="{764EE5E3-97D6-48F5-BCA7-D3624F636474}"/>
            </a:ext>
          </a:extLst>
        </xdr:cNvPr>
        <xdr:cNvSpPr txBox="1"/>
      </xdr:nvSpPr>
      <xdr:spPr>
        <a:xfrm>
          <a:off x="6822440" y="110477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75565</xdr:rowOff>
    </xdr:from>
    <xdr:ext cx="597535" cy="257810"/>
    <xdr:sp macro="" textlink="">
      <xdr:nvSpPr>
        <xdr:cNvPr id="262" name="n_4mainValue【橋りょう・トンネル】&#10;一人当たり有形固定資産（償却資産）額">
          <a:extLst>
            <a:ext uri="{FF2B5EF4-FFF2-40B4-BE49-F238E27FC236}">
              <a16:creationId xmlns:a16="http://schemas.microsoft.com/office/drawing/2014/main" id="{339DACCF-008E-496A-9382-3C44B547468E}"/>
            </a:ext>
          </a:extLst>
        </xdr:cNvPr>
        <xdr:cNvSpPr txBox="1"/>
      </xdr:nvSpPr>
      <xdr:spPr>
        <a:xfrm>
          <a:off x="6007735" y="110483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468A3FD-550A-4AE0-AF8C-F109D99465D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B1BCC82-83D2-4522-88B2-CE2AF4939657}"/>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A2A2100-0777-433C-B933-ADCC40196C9E}"/>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CAE8CB4-704F-4E8F-B55E-9A456AE14D04}"/>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548493D-22DA-4F6C-A96D-80DD8B9F690A}"/>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D39533B-A478-4714-A87E-EAF1CCB3725E}"/>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AA9DAB1-D689-4AC0-90F1-A8C3C46515D1}"/>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F6E3E96-D196-4D31-9B67-BC462C050647}"/>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1" name="テキスト ボックス 270">
          <a:extLst>
            <a:ext uri="{FF2B5EF4-FFF2-40B4-BE49-F238E27FC236}">
              <a16:creationId xmlns:a16="http://schemas.microsoft.com/office/drawing/2014/main" id="{635C48AE-614A-4686-B4FB-9505409CCEA5}"/>
            </a:ext>
          </a:extLst>
        </xdr:cNvPr>
        <xdr:cNvSpPr txBox="1"/>
      </xdr:nvSpPr>
      <xdr:spPr>
        <a:xfrm>
          <a:off x="66675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10996D6-F702-409B-BD25-5866AB06EDB1}"/>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3" name="テキスト ボックス 272">
          <a:extLst>
            <a:ext uri="{FF2B5EF4-FFF2-40B4-BE49-F238E27FC236}">
              <a16:creationId xmlns:a16="http://schemas.microsoft.com/office/drawing/2014/main" id="{E1B58EBD-F7AC-486B-B9E7-A38D1E43852B}"/>
            </a:ext>
          </a:extLst>
        </xdr:cNvPr>
        <xdr:cNvSpPr txBox="1"/>
      </xdr:nvSpPr>
      <xdr:spPr>
        <a:xfrm>
          <a:off x="273685" y="1509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4" name="直線コネクタ 273">
          <a:extLst>
            <a:ext uri="{FF2B5EF4-FFF2-40B4-BE49-F238E27FC236}">
              <a16:creationId xmlns:a16="http://schemas.microsoft.com/office/drawing/2014/main" id="{E1C19245-84BE-4720-AE03-8348F26A6842}"/>
            </a:ext>
          </a:extLst>
        </xdr:cNvPr>
        <xdr:cNvCxnSpPr/>
      </xdr:nvCxnSpPr>
      <xdr:spPr>
        <a:xfrm>
          <a:off x="6858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090" cy="259080"/>
    <xdr:sp macro="" textlink="">
      <xdr:nvSpPr>
        <xdr:cNvPr id="275" name="テキスト ボックス 274">
          <a:extLst>
            <a:ext uri="{FF2B5EF4-FFF2-40B4-BE49-F238E27FC236}">
              <a16:creationId xmlns:a16="http://schemas.microsoft.com/office/drawing/2014/main" id="{F4D260E1-C557-4D69-8593-9C086B9727A3}"/>
            </a:ext>
          </a:extLst>
        </xdr:cNvPr>
        <xdr:cNvSpPr txBox="1"/>
      </xdr:nvSpPr>
      <xdr:spPr>
        <a:xfrm>
          <a:off x="273685" y="147694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a:extLst>
            <a:ext uri="{FF2B5EF4-FFF2-40B4-BE49-F238E27FC236}">
              <a16:creationId xmlns:a16="http://schemas.microsoft.com/office/drawing/2014/main" id="{8CE9191C-D11A-4E95-A339-3177C42A48BA}"/>
            </a:ext>
          </a:extLst>
        </xdr:cNvPr>
        <xdr:cNvCxnSpPr/>
      </xdr:nvCxnSpPr>
      <xdr:spPr>
        <a:xfrm>
          <a:off x="6858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77" name="テキスト ボックス 276">
          <a:extLst>
            <a:ext uri="{FF2B5EF4-FFF2-40B4-BE49-F238E27FC236}">
              <a16:creationId xmlns:a16="http://schemas.microsoft.com/office/drawing/2014/main" id="{F09DAC35-B525-4D92-8FE7-5FBF0A963C49}"/>
            </a:ext>
          </a:extLst>
        </xdr:cNvPr>
        <xdr:cNvSpPr txBox="1"/>
      </xdr:nvSpPr>
      <xdr:spPr>
        <a:xfrm>
          <a:off x="343535" y="144462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8" name="直線コネクタ 277">
          <a:extLst>
            <a:ext uri="{FF2B5EF4-FFF2-40B4-BE49-F238E27FC236}">
              <a16:creationId xmlns:a16="http://schemas.microsoft.com/office/drawing/2014/main" id="{2C6E008E-2F6F-4278-A45A-DC80E909021C}"/>
            </a:ext>
          </a:extLst>
        </xdr:cNvPr>
        <xdr:cNvCxnSpPr/>
      </xdr:nvCxnSpPr>
      <xdr:spPr>
        <a:xfrm>
          <a:off x="6858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9" name="テキスト ボックス 278">
          <a:extLst>
            <a:ext uri="{FF2B5EF4-FFF2-40B4-BE49-F238E27FC236}">
              <a16:creationId xmlns:a16="http://schemas.microsoft.com/office/drawing/2014/main" id="{A2E7E41B-2BB4-439A-A055-D33F8ACEAAA1}"/>
            </a:ext>
          </a:extLst>
        </xdr:cNvPr>
        <xdr:cNvSpPr txBox="1"/>
      </xdr:nvSpPr>
      <xdr:spPr>
        <a:xfrm>
          <a:off x="34353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0" name="直線コネクタ 279">
          <a:extLst>
            <a:ext uri="{FF2B5EF4-FFF2-40B4-BE49-F238E27FC236}">
              <a16:creationId xmlns:a16="http://schemas.microsoft.com/office/drawing/2014/main" id="{9CFFB2CB-2D9C-4718-BA85-E0BF4FDD833A}"/>
            </a:ext>
          </a:extLst>
        </xdr:cNvPr>
        <xdr:cNvCxnSpPr/>
      </xdr:nvCxnSpPr>
      <xdr:spPr>
        <a:xfrm>
          <a:off x="6858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81" name="テキスト ボックス 280">
          <a:extLst>
            <a:ext uri="{FF2B5EF4-FFF2-40B4-BE49-F238E27FC236}">
              <a16:creationId xmlns:a16="http://schemas.microsoft.com/office/drawing/2014/main" id="{3956B611-D5C1-4DE2-8A90-4AF44D7F5524}"/>
            </a:ext>
          </a:extLst>
        </xdr:cNvPr>
        <xdr:cNvSpPr txBox="1"/>
      </xdr:nvSpPr>
      <xdr:spPr>
        <a:xfrm>
          <a:off x="34353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2" name="直線コネクタ 281">
          <a:extLst>
            <a:ext uri="{FF2B5EF4-FFF2-40B4-BE49-F238E27FC236}">
              <a16:creationId xmlns:a16="http://schemas.microsoft.com/office/drawing/2014/main" id="{C7C5B975-C1E4-405E-B0E3-B38D2EEE4FFD}"/>
            </a:ext>
          </a:extLst>
        </xdr:cNvPr>
        <xdr:cNvCxnSpPr/>
      </xdr:nvCxnSpPr>
      <xdr:spPr>
        <a:xfrm>
          <a:off x="6858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3" name="テキスト ボックス 282">
          <a:extLst>
            <a:ext uri="{FF2B5EF4-FFF2-40B4-BE49-F238E27FC236}">
              <a16:creationId xmlns:a16="http://schemas.microsoft.com/office/drawing/2014/main" id="{4FDA2D32-3CE7-4B6A-80C4-74BBCEB991A0}"/>
            </a:ext>
          </a:extLst>
        </xdr:cNvPr>
        <xdr:cNvSpPr txBox="1"/>
      </xdr:nvSpPr>
      <xdr:spPr>
        <a:xfrm>
          <a:off x="34353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4" name="直線コネクタ 283">
          <a:extLst>
            <a:ext uri="{FF2B5EF4-FFF2-40B4-BE49-F238E27FC236}">
              <a16:creationId xmlns:a16="http://schemas.microsoft.com/office/drawing/2014/main" id="{1C5105EA-483E-4546-B89C-4BC19A05B5BE}"/>
            </a:ext>
          </a:extLst>
        </xdr:cNvPr>
        <xdr:cNvCxnSpPr/>
      </xdr:nvCxnSpPr>
      <xdr:spPr>
        <a:xfrm>
          <a:off x="6858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820" cy="259080"/>
    <xdr:sp macro="" textlink="">
      <xdr:nvSpPr>
        <xdr:cNvPr id="285" name="テキスト ボックス 284">
          <a:extLst>
            <a:ext uri="{FF2B5EF4-FFF2-40B4-BE49-F238E27FC236}">
              <a16:creationId xmlns:a16="http://schemas.microsoft.com/office/drawing/2014/main" id="{1008FDC4-C9D6-4FEE-99E7-7634F5984BE4}"/>
            </a:ext>
          </a:extLst>
        </xdr:cNvPr>
        <xdr:cNvSpPr txBox="1"/>
      </xdr:nvSpPr>
      <xdr:spPr>
        <a:xfrm>
          <a:off x="386715" y="1313624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53FA3E7-0E78-441C-BAB3-54ADA1B54C1F}"/>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F8CE9C0-9236-4DE7-8D51-88052ECE5CD9}"/>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29845</xdr:rowOff>
    </xdr:from>
    <xdr:to>
      <xdr:col>24</xdr:col>
      <xdr:colOff>62865</xdr:colOff>
      <xdr:row>86</xdr:row>
      <xdr:rowOff>60960</xdr:rowOff>
    </xdr:to>
    <xdr:cxnSp macro="">
      <xdr:nvCxnSpPr>
        <xdr:cNvPr id="288" name="直線コネクタ 287">
          <a:extLst>
            <a:ext uri="{FF2B5EF4-FFF2-40B4-BE49-F238E27FC236}">
              <a16:creationId xmlns:a16="http://schemas.microsoft.com/office/drawing/2014/main" id="{73B01A9D-2C28-433C-8134-AF12CA2C6D63}"/>
            </a:ext>
          </a:extLst>
        </xdr:cNvPr>
        <xdr:cNvCxnSpPr/>
      </xdr:nvCxnSpPr>
      <xdr:spPr>
        <a:xfrm flipV="1">
          <a:off x="4173855" y="1340104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405130" cy="257810"/>
    <xdr:sp macro="" textlink="">
      <xdr:nvSpPr>
        <xdr:cNvPr id="289" name="【公営住宅】&#10;有形固定資産減価償却率最小値テキスト">
          <a:extLst>
            <a:ext uri="{FF2B5EF4-FFF2-40B4-BE49-F238E27FC236}">
              <a16:creationId xmlns:a16="http://schemas.microsoft.com/office/drawing/2014/main" id="{C2D31796-F9FB-4C0F-8A4C-D9AA9850A75B}"/>
            </a:ext>
          </a:extLst>
        </xdr:cNvPr>
        <xdr:cNvSpPr txBox="1"/>
      </xdr:nvSpPr>
      <xdr:spPr>
        <a:xfrm>
          <a:off x="4212590" y="14807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60960</xdr:rowOff>
    </xdr:from>
    <xdr:to>
      <xdr:col>24</xdr:col>
      <xdr:colOff>152400</xdr:colOff>
      <xdr:row>86</xdr:row>
      <xdr:rowOff>60960</xdr:rowOff>
    </xdr:to>
    <xdr:cxnSp macro="">
      <xdr:nvCxnSpPr>
        <xdr:cNvPr id="290" name="直線コネクタ 289">
          <a:extLst>
            <a:ext uri="{FF2B5EF4-FFF2-40B4-BE49-F238E27FC236}">
              <a16:creationId xmlns:a16="http://schemas.microsoft.com/office/drawing/2014/main" id="{0A6224F2-EC96-48AF-9790-93DBA25E696E}"/>
            </a:ext>
          </a:extLst>
        </xdr:cNvPr>
        <xdr:cNvCxnSpPr/>
      </xdr:nvCxnSpPr>
      <xdr:spPr>
        <a:xfrm>
          <a:off x="4112260" y="148018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147955</xdr:rowOff>
    </xdr:from>
    <xdr:ext cx="340360" cy="258445"/>
    <xdr:sp macro="" textlink="">
      <xdr:nvSpPr>
        <xdr:cNvPr id="291" name="【公営住宅】&#10;有形固定資産減価償却率最大値テキスト">
          <a:extLst>
            <a:ext uri="{FF2B5EF4-FFF2-40B4-BE49-F238E27FC236}">
              <a16:creationId xmlns:a16="http://schemas.microsoft.com/office/drawing/2014/main" id="{4C650E1E-FA71-4C0C-9C89-5B74349253F8}"/>
            </a:ext>
          </a:extLst>
        </xdr:cNvPr>
        <xdr:cNvSpPr txBox="1"/>
      </xdr:nvSpPr>
      <xdr:spPr>
        <a:xfrm>
          <a:off x="4212590" y="1317625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29845</xdr:rowOff>
    </xdr:from>
    <xdr:to>
      <xdr:col>24</xdr:col>
      <xdr:colOff>152400</xdr:colOff>
      <xdr:row>78</xdr:row>
      <xdr:rowOff>29845</xdr:rowOff>
    </xdr:to>
    <xdr:cxnSp macro="">
      <xdr:nvCxnSpPr>
        <xdr:cNvPr id="292" name="直線コネクタ 291">
          <a:extLst>
            <a:ext uri="{FF2B5EF4-FFF2-40B4-BE49-F238E27FC236}">
              <a16:creationId xmlns:a16="http://schemas.microsoft.com/office/drawing/2014/main" id="{ADDF3EEB-F5A3-4DF3-92D1-05FCC0D96499}"/>
            </a:ext>
          </a:extLst>
        </xdr:cNvPr>
        <xdr:cNvCxnSpPr/>
      </xdr:nvCxnSpPr>
      <xdr:spPr>
        <a:xfrm>
          <a:off x="4112260" y="13401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96520</xdr:rowOff>
    </xdr:from>
    <xdr:ext cx="405130" cy="259080"/>
    <xdr:sp macro="" textlink="">
      <xdr:nvSpPr>
        <xdr:cNvPr id="293" name="【公営住宅】&#10;有形固定資産減価償却率平均値テキスト">
          <a:extLst>
            <a:ext uri="{FF2B5EF4-FFF2-40B4-BE49-F238E27FC236}">
              <a16:creationId xmlns:a16="http://schemas.microsoft.com/office/drawing/2014/main" id="{63A4A76A-C0C8-490B-896D-574F92AD2091}"/>
            </a:ext>
          </a:extLst>
        </xdr:cNvPr>
        <xdr:cNvSpPr txBox="1"/>
      </xdr:nvSpPr>
      <xdr:spPr>
        <a:xfrm>
          <a:off x="4212590" y="14323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118110</xdr:rowOff>
    </xdr:from>
    <xdr:to>
      <xdr:col>24</xdr:col>
      <xdr:colOff>114300</xdr:colOff>
      <xdr:row>84</xdr:row>
      <xdr:rowOff>48260</xdr:rowOff>
    </xdr:to>
    <xdr:sp macro="" textlink="">
      <xdr:nvSpPr>
        <xdr:cNvPr id="294" name="フローチャート: 判断 293">
          <a:extLst>
            <a:ext uri="{FF2B5EF4-FFF2-40B4-BE49-F238E27FC236}">
              <a16:creationId xmlns:a16="http://schemas.microsoft.com/office/drawing/2014/main" id="{D4438294-0602-4833-8950-EC8BDE845634}"/>
            </a:ext>
          </a:extLst>
        </xdr:cNvPr>
        <xdr:cNvSpPr/>
      </xdr:nvSpPr>
      <xdr:spPr>
        <a:xfrm>
          <a:off x="4131310" y="143503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118110</xdr:rowOff>
    </xdr:from>
    <xdr:to>
      <xdr:col>20</xdr:col>
      <xdr:colOff>38100</xdr:colOff>
      <xdr:row>84</xdr:row>
      <xdr:rowOff>48260</xdr:rowOff>
    </xdr:to>
    <xdr:sp macro="" textlink="">
      <xdr:nvSpPr>
        <xdr:cNvPr id="295" name="フローチャート: 判断 294">
          <a:extLst>
            <a:ext uri="{FF2B5EF4-FFF2-40B4-BE49-F238E27FC236}">
              <a16:creationId xmlns:a16="http://schemas.microsoft.com/office/drawing/2014/main" id="{6A65964C-FDB0-40D6-8986-61BB334FC455}"/>
            </a:ext>
          </a:extLst>
        </xdr:cNvPr>
        <xdr:cNvSpPr/>
      </xdr:nvSpPr>
      <xdr:spPr>
        <a:xfrm>
          <a:off x="3388360" y="14350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104775</xdr:rowOff>
    </xdr:from>
    <xdr:to>
      <xdr:col>15</xdr:col>
      <xdr:colOff>101600</xdr:colOff>
      <xdr:row>84</xdr:row>
      <xdr:rowOff>34925</xdr:rowOff>
    </xdr:to>
    <xdr:sp macro="" textlink="">
      <xdr:nvSpPr>
        <xdr:cNvPr id="296" name="フローチャート: 判断 295">
          <a:extLst>
            <a:ext uri="{FF2B5EF4-FFF2-40B4-BE49-F238E27FC236}">
              <a16:creationId xmlns:a16="http://schemas.microsoft.com/office/drawing/2014/main" id="{707B7618-6795-427F-BDB8-66C57E91A4AB}"/>
            </a:ext>
          </a:extLst>
        </xdr:cNvPr>
        <xdr:cNvSpPr/>
      </xdr:nvSpPr>
      <xdr:spPr>
        <a:xfrm>
          <a:off x="2571750" y="143332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96520</xdr:rowOff>
    </xdr:from>
    <xdr:to>
      <xdr:col>10</xdr:col>
      <xdr:colOff>165100</xdr:colOff>
      <xdr:row>84</xdr:row>
      <xdr:rowOff>26670</xdr:rowOff>
    </xdr:to>
    <xdr:sp macro="" textlink="">
      <xdr:nvSpPr>
        <xdr:cNvPr id="297" name="フローチャート: 判断 296">
          <a:extLst>
            <a:ext uri="{FF2B5EF4-FFF2-40B4-BE49-F238E27FC236}">
              <a16:creationId xmlns:a16="http://schemas.microsoft.com/office/drawing/2014/main" id="{0A40F5B2-2CA1-495D-8495-CEA2F295DA5C}"/>
            </a:ext>
          </a:extLst>
        </xdr:cNvPr>
        <xdr:cNvSpPr/>
      </xdr:nvSpPr>
      <xdr:spPr>
        <a:xfrm>
          <a:off x="1774190" y="14323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83820</xdr:rowOff>
    </xdr:from>
    <xdr:to>
      <xdr:col>6</xdr:col>
      <xdr:colOff>38100</xdr:colOff>
      <xdr:row>84</xdr:row>
      <xdr:rowOff>13970</xdr:rowOff>
    </xdr:to>
    <xdr:sp macro="" textlink="">
      <xdr:nvSpPr>
        <xdr:cNvPr id="298" name="フローチャート: 判断 297">
          <a:extLst>
            <a:ext uri="{FF2B5EF4-FFF2-40B4-BE49-F238E27FC236}">
              <a16:creationId xmlns:a16="http://schemas.microsoft.com/office/drawing/2014/main" id="{5676FCFB-6998-448A-AF21-46BD6CF9D20C}"/>
            </a:ext>
          </a:extLst>
        </xdr:cNvPr>
        <xdr:cNvSpPr/>
      </xdr:nvSpPr>
      <xdr:spPr>
        <a:xfrm>
          <a:off x="988060" y="1431607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FB43048F-5F19-40DD-B75B-97407C833D14}"/>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9A387029-46BD-45B0-9EB9-E7B4982C85DF}"/>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A6522A56-6A97-4766-8A60-16BD3619D3F0}"/>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83056708-F0B4-4FB1-AC27-0335ECE465DE}"/>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A6B4D7C3-E208-45F3-A9A5-AA59BFE0CAF1}"/>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304" name="楕円 303">
          <a:extLst>
            <a:ext uri="{FF2B5EF4-FFF2-40B4-BE49-F238E27FC236}">
              <a16:creationId xmlns:a16="http://schemas.microsoft.com/office/drawing/2014/main" id="{0A9BD2A7-2C4A-4778-892C-78C39D1CB0EE}"/>
            </a:ext>
          </a:extLst>
        </xdr:cNvPr>
        <xdr:cNvSpPr/>
      </xdr:nvSpPr>
      <xdr:spPr>
        <a:xfrm>
          <a:off x="4131310" y="139814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113030</xdr:rowOff>
    </xdr:from>
    <xdr:ext cx="405130" cy="259080"/>
    <xdr:sp macro="" textlink="">
      <xdr:nvSpPr>
        <xdr:cNvPr id="305" name="【公営住宅】&#10;有形固定資産減価償却率該当値テキスト">
          <a:extLst>
            <a:ext uri="{FF2B5EF4-FFF2-40B4-BE49-F238E27FC236}">
              <a16:creationId xmlns:a16="http://schemas.microsoft.com/office/drawing/2014/main" id="{BCCD7B3D-4E1F-40F9-83E0-0356EAEB9653}"/>
            </a:ext>
          </a:extLst>
        </xdr:cNvPr>
        <xdr:cNvSpPr txBox="1"/>
      </xdr:nvSpPr>
      <xdr:spPr>
        <a:xfrm>
          <a:off x="4212590" y="1382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127635</xdr:rowOff>
    </xdr:from>
    <xdr:to>
      <xdr:col>20</xdr:col>
      <xdr:colOff>38100</xdr:colOff>
      <xdr:row>85</xdr:row>
      <xdr:rowOff>57785</xdr:rowOff>
    </xdr:to>
    <xdr:sp macro="" textlink="">
      <xdr:nvSpPr>
        <xdr:cNvPr id="306" name="楕円 305">
          <a:extLst>
            <a:ext uri="{FF2B5EF4-FFF2-40B4-BE49-F238E27FC236}">
              <a16:creationId xmlns:a16="http://schemas.microsoft.com/office/drawing/2014/main" id="{875D3B03-AD98-4440-B23B-84DC25661F2B}"/>
            </a:ext>
          </a:extLst>
        </xdr:cNvPr>
        <xdr:cNvSpPr/>
      </xdr:nvSpPr>
      <xdr:spPr>
        <a:xfrm>
          <a:off x="3388360" y="1453324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85</xdr:row>
      <xdr:rowOff>6985</xdr:rowOff>
    </xdr:to>
    <xdr:cxnSp macro="">
      <xdr:nvCxnSpPr>
        <xdr:cNvPr id="307" name="直線コネクタ 306">
          <a:extLst>
            <a:ext uri="{FF2B5EF4-FFF2-40B4-BE49-F238E27FC236}">
              <a16:creationId xmlns:a16="http://schemas.microsoft.com/office/drawing/2014/main" id="{60DD33AB-A357-44D4-9ED8-ACD99DD4C8DA}"/>
            </a:ext>
          </a:extLst>
        </xdr:cNvPr>
        <xdr:cNvCxnSpPr/>
      </xdr:nvCxnSpPr>
      <xdr:spPr>
        <a:xfrm flipV="1">
          <a:off x="3431540" y="14026515"/>
          <a:ext cx="74295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96520</xdr:rowOff>
    </xdr:from>
    <xdr:to>
      <xdr:col>15</xdr:col>
      <xdr:colOff>101600</xdr:colOff>
      <xdr:row>85</xdr:row>
      <xdr:rowOff>26670</xdr:rowOff>
    </xdr:to>
    <xdr:sp macro="" textlink="">
      <xdr:nvSpPr>
        <xdr:cNvPr id="308" name="楕円 307">
          <a:extLst>
            <a:ext uri="{FF2B5EF4-FFF2-40B4-BE49-F238E27FC236}">
              <a16:creationId xmlns:a16="http://schemas.microsoft.com/office/drawing/2014/main" id="{382F411D-6F95-4CF2-92D4-9855106A191B}"/>
            </a:ext>
          </a:extLst>
        </xdr:cNvPr>
        <xdr:cNvSpPr/>
      </xdr:nvSpPr>
      <xdr:spPr>
        <a:xfrm>
          <a:off x="2571750" y="144945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147320</xdr:rowOff>
    </xdr:from>
    <xdr:to>
      <xdr:col>19</xdr:col>
      <xdr:colOff>177800</xdr:colOff>
      <xdr:row>85</xdr:row>
      <xdr:rowOff>6985</xdr:rowOff>
    </xdr:to>
    <xdr:cxnSp macro="">
      <xdr:nvCxnSpPr>
        <xdr:cNvPr id="309" name="直線コネクタ 308">
          <a:extLst>
            <a:ext uri="{FF2B5EF4-FFF2-40B4-BE49-F238E27FC236}">
              <a16:creationId xmlns:a16="http://schemas.microsoft.com/office/drawing/2014/main" id="{B8BEDCAB-1AB1-4C10-9FCF-2C825C6BD3DD}"/>
            </a:ext>
          </a:extLst>
        </xdr:cNvPr>
        <xdr:cNvCxnSpPr/>
      </xdr:nvCxnSpPr>
      <xdr:spPr>
        <a:xfrm>
          <a:off x="2626360" y="14547215"/>
          <a:ext cx="8051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64135</xdr:rowOff>
    </xdr:from>
    <xdr:to>
      <xdr:col>10</xdr:col>
      <xdr:colOff>165100</xdr:colOff>
      <xdr:row>84</xdr:row>
      <xdr:rowOff>166370</xdr:rowOff>
    </xdr:to>
    <xdr:sp macro="" textlink="">
      <xdr:nvSpPr>
        <xdr:cNvPr id="310" name="楕円 309">
          <a:extLst>
            <a:ext uri="{FF2B5EF4-FFF2-40B4-BE49-F238E27FC236}">
              <a16:creationId xmlns:a16="http://schemas.microsoft.com/office/drawing/2014/main" id="{7C2DA9CE-D3B2-4C8B-92DE-881BBF4CD2B5}"/>
            </a:ext>
          </a:extLst>
        </xdr:cNvPr>
        <xdr:cNvSpPr/>
      </xdr:nvSpPr>
      <xdr:spPr>
        <a:xfrm>
          <a:off x="1774190" y="14462125"/>
          <a:ext cx="10922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114935</xdr:rowOff>
    </xdr:from>
    <xdr:to>
      <xdr:col>15</xdr:col>
      <xdr:colOff>50800</xdr:colOff>
      <xdr:row>84</xdr:row>
      <xdr:rowOff>147320</xdr:rowOff>
    </xdr:to>
    <xdr:cxnSp macro="">
      <xdr:nvCxnSpPr>
        <xdr:cNvPr id="311" name="直線コネクタ 310">
          <a:extLst>
            <a:ext uri="{FF2B5EF4-FFF2-40B4-BE49-F238E27FC236}">
              <a16:creationId xmlns:a16="http://schemas.microsoft.com/office/drawing/2014/main" id="{66644FE7-91BD-4C08-928E-DAA0EAC2916C}"/>
            </a:ext>
          </a:extLst>
        </xdr:cNvPr>
        <xdr:cNvCxnSpPr/>
      </xdr:nvCxnSpPr>
      <xdr:spPr>
        <a:xfrm>
          <a:off x="1828800" y="14516735"/>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36195</xdr:rowOff>
    </xdr:from>
    <xdr:to>
      <xdr:col>6</xdr:col>
      <xdr:colOff>38100</xdr:colOff>
      <xdr:row>84</xdr:row>
      <xdr:rowOff>137795</xdr:rowOff>
    </xdr:to>
    <xdr:sp macro="" textlink="">
      <xdr:nvSpPr>
        <xdr:cNvPr id="312" name="楕円 311">
          <a:extLst>
            <a:ext uri="{FF2B5EF4-FFF2-40B4-BE49-F238E27FC236}">
              <a16:creationId xmlns:a16="http://schemas.microsoft.com/office/drawing/2014/main" id="{3EDFCDBD-4023-4FD2-AAB9-C2CB7FF1129D}"/>
            </a:ext>
          </a:extLst>
        </xdr:cNvPr>
        <xdr:cNvSpPr/>
      </xdr:nvSpPr>
      <xdr:spPr>
        <a:xfrm>
          <a:off x="988060" y="14437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86995</xdr:rowOff>
    </xdr:from>
    <xdr:to>
      <xdr:col>10</xdr:col>
      <xdr:colOff>114300</xdr:colOff>
      <xdr:row>84</xdr:row>
      <xdr:rowOff>114935</xdr:rowOff>
    </xdr:to>
    <xdr:cxnSp macro="">
      <xdr:nvCxnSpPr>
        <xdr:cNvPr id="313" name="直線コネクタ 312">
          <a:extLst>
            <a:ext uri="{FF2B5EF4-FFF2-40B4-BE49-F238E27FC236}">
              <a16:creationId xmlns:a16="http://schemas.microsoft.com/office/drawing/2014/main" id="{7F5B5E5E-192B-4962-BF0D-644AF78E70FC}"/>
            </a:ext>
          </a:extLst>
        </xdr:cNvPr>
        <xdr:cNvCxnSpPr/>
      </xdr:nvCxnSpPr>
      <xdr:spPr>
        <a:xfrm>
          <a:off x="1031240" y="14490700"/>
          <a:ext cx="7975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64770</xdr:rowOff>
    </xdr:from>
    <xdr:ext cx="405130" cy="257810"/>
    <xdr:sp macro="" textlink="">
      <xdr:nvSpPr>
        <xdr:cNvPr id="314" name="n_1aveValue【公営住宅】&#10;有形固定資産減価償却率">
          <a:extLst>
            <a:ext uri="{FF2B5EF4-FFF2-40B4-BE49-F238E27FC236}">
              <a16:creationId xmlns:a16="http://schemas.microsoft.com/office/drawing/2014/main" id="{F385396A-62A7-4C68-AE2A-612087D1236D}"/>
            </a:ext>
          </a:extLst>
        </xdr:cNvPr>
        <xdr:cNvSpPr txBox="1"/>
      </xdr:nvSpPr>
      <xdr:spPr>
        <a:xfrm>
          <a:off x="3239135" y="14121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52070</xdr:rowOff>
    </xdr:from>
    <xdr:ext cx="403860" cy="257810"/>
    <xdr:sp macro="" textlink="">
      <xdr:nvSpPr>
        <xdr:cNvPr id="315" name="n_2aveValue【公営住宅】&#10;有形固定資産減価償却率">
          <a:extLst>
            <a:ext uri="{FF2B5EF4-FFF2-40B4-BE49-F238E27FC236}">
              <a16:creationId xmlns:a16="http://schemas.microsoft.com/office/drawing/2014/main" id="{8D98CD15-3493-4DD4-B06A-9DA44EF54E24}"/>
            </a:ext>
          </a:extLst>
        </xdr:cNvPr>
        <xdr:cNvSpPr txBox="1"/>
      </xdr:nvSpPr>
      <xdr:spPr>
        <a:xfrm>
          <a:off x="2439035" y="14114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43180</xdr:rowOff>
    </xdr:from>
    <xdr:ext cx="403860" cy="257810"/>
    <xdr:sp macro="" textlink="">
      <xdr:nvSpPr>
        <xdr:cNvPr id="316" name="n_3aveValue【公営住宅】&#10;有形固定資産減価償却率">
          <a:extLst>
            <a:ext uri="{FF2B5EF4-FFF2-40B4-BE49-F238E27FC236}">
              <a16:creationId xmlns:a16="http://schemas.microsoft.com/office/drawing/2014/main" id="{A06C01D6-9064-415B-9979-C9AC936CEE6F}"/>
            </a:ext>
          </a:extLst>
        </xdr:cNvPr>
        <xdr:cNvSpPr txBox="1"/>
      </xdr:nvSpPr>
      <xdr:spPr>
        <a:xfrm>
          <a:off x="1641475" y="141039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30480</xdr:rowOff>
    </xdr:from>
    <xdr:ext cx="403860" cy="257810"/>
    <xdr:sp macro="" textlink="">
      <xdr:nvSpPr>
        <xdr:cNvPr id="317" name="n_4aveValue【公営住宅】&#10;有形固定資産減価償却率">
          <a:extLst>
            <a:ext uri="{FF2B5EF4-FFF2-40B4-BE49-F238E27FC236}">
              <a16:creationId xmlns:a16="http://schemas.microsoft.com/office/drawing/2014/main" id="{56F964A0-DDE2-4FCA-A08F-8C7DD0222484}"/>
            </a:ext>
          </a:extLst>
        </xdr:cNvPr>
        <xdr:cNvSpPr txBox="1"/>
      </xdr:nvSpPr>
      <xdr:spPr>
        <a:xfrm>
          <a:off x="855345" y="14087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48895</xdr:rowOff>
    </xdr:from>
    <xdr:ext cx="405130" cy="259080"/>
    <xdr:sp macro="" textlink="">
      <xdr:nvSpPr>
        <xdr:cNvPr id="318" name="n_1mainValue【公営住宅】&#10;有形固定資産減価償却率">
          <a:extLst>
            <a:ext uri="{FF2B5EF4-FFF2-40B4-BE49-F238E27FC236}">
              <a16:creationId xmlns:a16="http://schemas.microsoft.com/office/drawing/2014/main" id="{058BB77C-56DC-4E17-BD58-349ACC6ED6C9}"/>
            </a:ext>
          </a:extLst>
        </xdr:cNvPr>
        <xdr:cNvSpPr txBox="1"/>
      </xdr:nvSpPr>
      <xdr:spPr>
        <a:xfrm>
          <a:off x="3239135" y="14624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17780</xdr:rowOff>
    </xdr:from>
    <xdr:ext cx="403860" cy="257810"/>
    <xdr:sp macro="" textlink="">
      <xdr:nvSpPr>
        <xdr:cNvPr id="319" name="n_2mainValue【公営住宅】&#10;有形固定資産減価償却率">
          <a:extLst>
            <a:ext uri="{FF2B5EF4-FFF2-40B4-BE49-F238E27FC236}">
              <a16:creationId xmlns:a16="http://schemas.microsoft.com/office/drawing/2014/main" id="{9320779B-6A01-4E5C-A9D4-CF170E2A8D2B}"/>
            </a:ext>
          </a:extLst>
        </xdr:cNvPr>
        <xdr:cNvSpPr txBox="1"/>
      </xdr:nvSpPr>
      <xdr:spPr>
        <a:xfrm>
          <a:off x="2439035" y="14594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156845</xdr:rowOff>
    </xdr:from>
    <xdr:ext cx="403860" cy="257810"/>
    <xdr:sp macro="" textlink="">
      <xdr:nvSpPr>
        <xdr:cNvPr id="320" name="n_3mainValue【公営住宅】&#10;有形固定資産減価償却率">
          <a:extLst>
            <a:ext uri="{FF2B5EF4-FFF2-40B4-BE49-F238E27FC236}">
              <a16:creationId xmlns:a16="http://schemas.microsoft.com/office/drawing/2014/main" id="{8228DA12-BE9D-44A4-8C31-09945D962E53}"/>
            </a:ext>
          </a:extLst>
        </xdr:cNvPr>
        <xdr:cNvSpPr txBox="1"/>
      </xdr:nvSpPr>
      <xdr:spPr>
        <a:xfrm>
          <a:off x="1641475" y="14560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128905</xdr:rowOff>
    </xdr:from>
    <xdr:ext cx="403860" cy="259080"/>
    <xdr:sp macro="" textlink="">
      <xdr:nvSpPr>
        <xdr:cNvPr id="321" name="n_4mainValue【公営住宅】&#10;有形固定資産減価償却率">
          <a:extLst>
            <a:ext uri="{FF2B5EF4-FFF2-40B4-BE49-F238E27FC236}">
              <a16:creationId xmlns:a16="http://schemas.microsoft.com/office/drawing/2014/main" id="{BA2123AA-7B18-45E0-B266-4C3361A46699}"/>
            </a:ext>
          </a:extLst>
        </xdr:cNvPr>
        <xdr:cNvSpPr txBox="1"/>
      </xdr:nvSpPr>
      <xdr:spPr>
        <a:xfrm>
          <a:off x="855345" y="14534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DF5CC21-9210-41C7-990C-715FF83C48C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1FF4B64-C3C3-4E21-91D0-7A847DEB4935}"/>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D435389-8A64-499B-94E1-ABE6731FD93E}"/>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D9AB3BA-9CE7-4BD8-A8D2-CD279317FBAE}"/>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246429F-5112-4DD3-9641-39299E363F4A}"/>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32B05B5-716B-438F-83CD-7188754E03F2}"/>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F4E3B45-60E5-45CE-A8DA-632C898B8889}"/>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D75B254-B81F-4E2E-AAD3-8C539D14CA79}"/>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0" name="テキスト ボックス 329">
          <a:extLst>
            <a:ext uri="{FF2B5EF4-FFF2-40B4-BE49-F238E27FC236}">
              <a16:creationId xmlns:a16="http://schemas.microsoft.com/office/drawing/2014/main" id="{03D43F2A-FFBF-4975-97AD-59494B0F547E}"/>
            </a:ext>
          </a:extLst>
        </xdr:cNvPr>
        <xdr:cNvSpPr txBox="1"/>
      </xdr:nvSpPr>
      <xdr:spPr>
        <a:xfrm>
          <a:off x="592201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F92B38D-5D00-4932-9EC1-8ADA52DAA679}"/>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189005DE-00FB-4D59-A662-2A797EBA88A0}"/>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33" name="テキスト ボックス 332">
          <a:extLst>
            <a:ext uri="{FF2B5EF4-FFF2-40B4-BE49-F238E27FC236}">
              <a16:creationId xmlns:a16="http://schemas.microsoft.com/office/drawing/2014/main" id="{0C2374AB-D0E1-4C35-B5AC-B4D0E9E12F46}"/>
            </a:ext>
          </a:extLst>
        </xdr:cNvPr>
        <xdr:cNvSpPr txBox="1"/>
      </xdr:nvSpPr>
      <xdr:spPr>
        <a:xfrm>
          <a:off x="5527040" y="14638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33D8B07-1847-48E7-8B29-C68362ADCB55}"/>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35" name="テキスト ボックス 334">
          <a:extLst>
            <a:ext uri="{FF2B5EF4-FFF2-40B4-BE49-F238E27FC236}">
              <a16:creationId xmlns:a16="http://schemas.microsoft.com/office/drawing/2014/main" id="{0CE5C152-7B85-4EC4-88DE-50CFB3142231}"/>
            </a:ext>
          </a:extLst>
        </xdr:cNvPr>
        <xdr:cNvSpPr txBox="1"/>
      </xdr:nvSpPr>
      <xdr:spPr>
        <a:xfrm>
          <a:off x="5527040" y="14185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40506A8-BAFA-4A40-AAAB-EFD5E0CD5D8A}"/>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37" name="テキスト ボックス 336">
          <a:extLst>
            <a:ext uri="{FF2B5EF4-FFF2-40B4-BE49-F238E27FC236}">
              <a16:creationId xmlns:a16="http://schemas.microsoft.com/office/drawing/2014/main" id="{E29F43D5-B037-4F7D-9FF0-65C8328FAF75}"/>
            </a:ext>
          </a:extLst>
        </xdr:cNvPr>
        <xdr:cNvSpPr txBox="1"/>
      </xdr:nvSpPr>
      <xdr:spPr>
        <a:xfrm>
          <a:off x="5527040" y="13728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ADC5B083-F1C3-49DA-8A86-FDDC8BE851E9}"/>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39" name="テキスト ボックス 338">
          <a:extLst>
            <a:ext uri="{FF2B5EF4-FFF2-40B4-BE49-F238E27FC236}">
              <a16:creationId xmlns:a16="http://schemas.microsoft.com/office/drawing/2014/main" id="{0A026829-806E-4309-9423-5D4F48AC2F5D}"/>
            </a:ext>
          </a:extLst>
        </xdr:cNvPr>
        <xdr:cNvSpPr txBox="1"/>
      </xdr:nvSpPr>
      <xdr:spPr>
        <a:xfrm>
          <a:off x="5527040" y="132670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7D3B08D-DB61-47BE-A3D4-13B793B21489}"/>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a:extLst>
            <a:ext uri="{FF2B5EF4-FFF2-40B4-BE49-F238E27FC236}">
              <a16:creationId xmlns:a16="http://schemas.microsoft.com/office/drawing/2014/main" id="{9900599C-6A9B-4A84-93BC-F24ECD13F0E9}"/>
            </a:ext>
          </a:extLst>
        </xdr:cNvPr>
        <xdr:cNvSpPr txBox="1"/>
      </xdr:nvSpPr>
      <xdr:spPr>
        <a:xfrm>
          <a:off x="5527040" y="1281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18CA637D-0658-4238-9E02-F961562DE255}"/>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8890</xdr:rowOff>
    </xdr:from>
    <xdr:to>
      <xdr:col>54</xdr:col>
      <xdr:colOff>189865</xdr:colOff>
      <xdr:row>86</xdr:row>
      <xdr:rowOff>36195</xdr:rowOff>
    </xdr:to>
    <xdr:cxnSp macro="">
      <xdr:nvCxnSpPr>
        <xdr:cNvPr id="343" name="直線コネクタ 342">
          <a:extLst>
            <a:ext uri="{FF2B5EF4-FFF2-40B4-BE49-F238E27FC236}">
              <a16:creationId xmlns:a16="http://schemas.microsoft.com/office/drawing/2014/main" id="{7F956D38-4910-450F-ABB5-B54751EE220A}"/>
            </a:ext>
          </a:extLst>
        </xdr:cNvPr>
        <xdr:cNvCxnSpPr/>
      </xdr:nvCxnSpPr>
      <xdr:spPr>
        <a:xfrm flipV="1">
          <a:off x="9429115" y="13383895"/>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7810"/>
    <xdr:sp macro="" textlink="">
      <xdr:nvSpPr>
        <xdr:cNvPr id="344" name="【公営住宅】&#10;一人当たり面積最小値テキスト">
          <a:extLst>
            <a:ext uri="{FF2B5EF4-FFF2-40B4-BE49-F238E27FC236}">
              <a16:creationId xmlns:a16="http://schemas.microsoft.com/office/drawing/2014/main" id="{7001A86B-B1E4-400A-8B8E-B6B922C85D78}"/>
            </a:ext>
          </a:extLst>
        </xdr:cNvPr>
        <xdr:cNvSpPr txBox="1"/>
      </xdr:nvSpPr>
      <xdr:spPr>
        <a:xfrm>
          <a:off x="9467850" y="14785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345" name="直線コネクタ 344">
          <a:extLst>
            <a:ext uri="{FF2B5EF4-FFF2-40B4-BE49-F238E27FC236}">
              <a16:creationId xmlns:a16="http://schemas.microsoft.com/office/drawing/2014/main" id="{368B7257-8509-4C18-9B6B-87760E6DF757}"/>
            </a:ext>
          </a:extLst>
        </xdr:cNvPr>
        <xdr:cNvCxnSpPr/>
      </xdr:nvCxnSpPr>
      <xdr:spPr>
        <a:xfrm>
          <a:off x="9356090" y="147808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127000</xdr:rowOff>
    </xdr:from>
    <xdr:ext cx="469900" cy="259080"/>
    <xdr:sp macro="" textlink="">
      <xdr:nvSpPr>
        <xdr:cNvPr id="346" name="【公営住宅】&#10;一人当たり面積最大値テキスト">
          <a:extLst>
            <a:ext uri="{FF2B5EF4-FFF2-40B4-BE49-F238E27FC236}">
              <a16:creationId xmlns:a16="http://schemas.microsoft.com/office/drawing/2014/main" id="{28296FDA-E585-4FA0-A4D2-87269B913975}"/>
            </a:ext>
          </a:extLst>
        </xdr:cNvPr>
        <xdr:cNvSpPr txBox="1"/>
      </xdr:nvSpPr>
      <xdr:spPr>
        <a:xfrm>
          <a:off x="9467850" y="1316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8890</xdr:rowOff>
    </xdr:from>
    <xdr:to>
      <xdr:col>55</xdr:col>
      <xdr:colOff>88900</xdr:colOff>
      <xdr:row>78</xdr:row>
      <xdr:rowOff>8890</xdr:rowOff>
    </xdr:to>
    <xdr:cxnSp macro="">
      <xdr:nvCxnSpPr>
        <xdr:cNvPr id="347" name="直線コネクタ 346">
          <a:extLst>
            <a:ext uri="{FF2B5EF4-FFF2-40B4-BE49-F238E27FC236}">
              <a16:creationId xmlns:a16="http://schemas.microsoft.com/office/drawing/2014/main" id="{4851BE7B-A9A7-4578-91E9-661512F5150D}"/>
            </a:ext>
          </a:extLst>
        </xdr:cNvPr>
        <xdr:cNvCxnSpPr/>
      </xdr:nvCxnSpPr>
      <xdr:spPr>
        <a:xfrm>
          <a:off x="9356090" y="133838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158115</xdr:rowOff>
    </xdr:from>
    <xdr:ext cx="469900" cy="257810"/>
    <xdr:sp macro="" textlink="">
      <xdr:nvSpPr>
        <xdr:cNvPr id="348" name="【公営住宅】&#10;一人当たり面積平均値テキスト">
          <a:extLst>
            <a:ext uri="{FF2B5EF4-FFF2-40B4-BE49-F238E27FC236}">
              <a16:creationId xmlns:a16="http://schemas.microsoft.com/office/drawing/2014/main" id="{C17B44D8-9F41-45CE-A537-E4D5ED09B1B5}"/>
            </a:ext>
          </a:extLst>
        </xdr:cNvPr>
        <xdr:cNvSpPr txBox="1"/>
      </xdr:nvSpPr>
      <xdr:spPr>
        <a:xfrm>
          <a:off x="9467850" y="142189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135255</xdr:rowOff>
    </xdr:from>
    <xdr:to>
      <xdr:col>55</xdr:col>
      <xdr:colOff>50800</xdr:colOff>
      <xdr:row>84</xdr:row>
      <xdr:rowOff>65405</xdr:rowOff>
    </xdr:to>
    <xdr:sp macro="" textlink="">
      <xdr:nvSpPr>
        <xdr:cNvPr id="349" name="フローチャート: 判断 348">
          <a:extLst>
            <a:ext uri="{FF2B5EF4-FFF2-40B4-BE49-F238E27FC236}">
              <a16:creationId xmlns:a16="http://schemas.microsoft.com/office/drawing/2014/main" id="{38D6541B-C971-427F-8433-6E9191146F14}"/>
            </a:ext>
          </a:extLst>
        </xdr:cNvPr>
        <xdr:cNvSpPr/>
      </xdr:nvSpPr>
      <xdr:spPr>
        <a:xfrm>
          <a:off x="9394190" y="1436179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50" name="フローチャート: 判断 349">
          <a:extLst>
            <a:ext uri="{FF2B5EF4-FFF2-40B4-BE49-F238E27FC236}">
              <a16:creationId xmlns:a16="http://schemas.microsoft.com/office/drawing/2014/main" id="{299ACF12-3196-4F60-A812-54F62ADA20CE}"/>
            </a:ext>
          </a:extLst>
        </xdr:cNvPr>
        <xdr:cNvSpPr/>
      </xdr:nvSpPr>
      <xdr:spPr>
        <a:xfrm>
          <a:off x="8632190" y="1438846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161290</xdr:rowOff>
    </xdr:from>
    <xdr:to>
      <xdr:col>46</xdr:col>
      <xdr:colOff>38100</xdr:colOff>
      <xdr:row>84</xdr:row>
      <xdr:rowOff>91440</xdr:rowOff>
    </xdr:to>
    <xdr:sp macro="" textlink="">
      <xdr:nvSpPr>
        <xdr:cNvPr id="351" name="フローチャート: 判断 350">
          <a:extLst>
            <a:ext uri="{FF2B5EF4-FFF2-40B4-BE49-F238E27FC236}">
              <a16:creationId xmlns:a16="http://schemas.microsoft.com/office/drawing/2014/main" id="{5880AC08-9FCA-4338-8255-603AB5329867}"/>
            </a:ext>
          </a:extLst>
        </xdr:cNvPr>
        <xdr:cNvSpPr/>
      </xdr:nvSpPr>
      <xdr:spPr>
        <a:xfrm>
          <a:off x="7846060" y="143935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162560</xdr:rowOff>
    </xdr:from>
    <xdr:to>
      <xdr:col>41</xdr:col>
      <xdr:colOff>101600</xdr:colOff>
      <xdr:row>84</xdr:row>
      <xdr:rowOff>92710</xdr:rowOff>
    </xdr:to>
    <xdr:sp macro="" textlink="">
      <xdr:nvSpPr>
        <xdr:cNvPr id="352" name="フローチャート: 判断 351">
          <a:extLst>
            <a:ext uri="{FF2B5EF4-FFF2-40B4-BE49-F238E27FC236}">
              <a16:creationId xmlns:a16="http://schemas.microsoft.com/office/drawing/2014/main" id="{C211B18E-5F6D-4D07-805F-E7133D7A1C88}"/>
            </a:ext>
          </a:extLst>
        </xdr:cNvPr>
        <xdr:cNvSpPr/>
      </xdr:nvSpPr>
      <xdr:spPr>
        <a:xfrm>
          <a:off x="7029450" y="143948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154940</xdr:rowOff>
    </xdr:from>
    <xdr:to>
      <xdr:col>36</xdr:col>
      <xdr:colOff>165100</xdr:colOff>
      <xdr:row>84</xdr:row>
      <xdr:rowOff>84455</xdr:rowOff>
    </xdr:to>
    <xdr:sp macro="" textlink="">
      <xdr:nvSpPr>
        <xdr:cNvPr id="353" name="フローチャート: 判断 352">
          <a:extLst>
            <a:ext uri="{FF2B5EF4-FFF2-40B4-BE49-F238E27FC236}">
              <a16:creationId xmlns:a16="http://schemas.microsoft.com/office/drawing/2014/main" id="{E9E70BD6-5579-4359-9E47-FF8B2D3F69FE}"/>
            </a:ext>
          </a:extLst>
        </xdr:cNvPr>
        <xdr:cNvSpPr/>
      </xdr:nvSpPr>
      <xdr:spPr>
        <a:xfrm>
          <a:off x="6231890" y="14385290"/>
          <a:ext cx="1092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1A168F56-95D4-45E5-AB3D-BEF53039253E}"/>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AFD84D6E-CEAC-4E3C-8FC8-E379621A6DB4}"/>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D0764BF-CCCF-42FD-B268-229E3563E54C}"/>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77C84F71-0A20-4322-A228-F00F7CDAEA33}"/>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3E1EAC94-A0D5-43C1-8C24-40788EA6A41F}"/>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125730</xdr:rowOff>
    </xdr:from>
    <xdr:to>
      <xdr:col>55</xdr:col>
      <xdr:colOff>50800</xdr:colOff>
      <xdr:row>86</xdr:row>
      <xdr:rowOff>55880</xdr:rowOff>
    </xdr:to>
    <xdr:sp macro="" textlink="">
      <xdr:nvSpPr>
        <xdr:cNvPr id="359" name="楕円 358">
          <a:extLst>
            <a:ext uri="{FF2B5EF4-FFF2-40B4-BE49-F238E27FC236}">
              <a16:creationId xmlns:a16="http://schemas.microsoft.com/office/drawing/2014/main" id="{BD8D9C9E-DCAE-4283-9E36-3B46B45184FC}"/>
            </a:ext>
          </a:extLst>
        </xdr:cNvPr>
        <xdr:cNvSpPr/>
      </xdr:nvSpPr>
      <xdr:spPr>
        <a:xfrm>
          <a:off x="9394190" y="147027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40640</xdr:rowOff>
    </xdr:from>
    <xdr:ext cx="469900" cy="257810"/>
    <xdr:sp macro="" textlink="">
      <xdr:nvSpPr>
        <xdr:cNvPr id="360" name="【公営住宅】&#10;一人当たり面積該当値テキスト">
          <a:extLst>
            <a:ext uri="{FF2B5EF4-FFF2-40B4-BE49-F238E27FC236}">
              <a16:creationId xmlns:a16="http://schemas.microsoft.com/office/drawing/2014/main" id="{4A30F1BF-E4F0-423F-B3F2-E06F39A574BB}"/>
            </a:ext>
          </a:extLst>
        </xdr:cNvPr>
        <xdr:cNvSpPr txBox="1"/>
      </xdr:nvSpPr>
      <xdr:spPr>
        <a:xfrm>
          <a:off x="9467850" y="14613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126365</xdr:rowOff>
    </xdr:from>
    <xdr:to>
      <xdr:col>50</xdr:col>
      <xdr:colOff>165100</xdr:colOff>
      <xdr:row>86</xdr:row>
      <xdr:rowOff>56515</xdr:rowOff>
    </xdr:to>
    <xdr:sp macro="" textlink="">
      <xdr:nvSpPr>
        <xdr:cNvPr id="361" name="楕円 360">
          <a:extLst>
            <a:ext uri="{FF2B5EF4-FFF2-40B4-BE49-F238E27FC236}">
              <a16:creationId xmlns:a16="http://schemas.microsoft.com/office/drawing/2014/main" id="{2A8416C1-C453-4600-BA82-EBC12240E760}"/>
            </a:ext>
          </a:extLst>
        </xdr:cNvPr>
        <xdr:cNvSpPr/>
      </xdr:nvSpPr>
      <xdr:spPr>
        <a:xfrm>
          <a:off x="8632190" y="147034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xdr:rowOff>
    </xdr:from>
    <xdr:to>
      <xdr:col>55</xdr:col>
      <xdr:colOff>0</xdr:colOff>
      <xdr:row>86</xdr:row>
      <xdr:rowOff>6350</xdr:rowOff>
    </xdr:to>
    <xdr:cxnSp macro="">
      <xdr:nvCxnSpPr>
        <xdr:cNvPr id="362" name="直線コネクタ 361">
          <a:extLst>
            <a:ext uri="{FF2B5EF4-FFF2-40B4-BE49-F238E27FC236}">
              <a16:creationId xmlns:a16="http://schemas.microsoft.com/office/drawing/2014/main" id="{E44B8434-83F5-49EB-A1AE-7C517568B51C}"/>
            </a:ext>
          </a:extLst>
        </xdr:cNvPr>
        <xdr:cNvCxnSpPr/>
      </xdr:nvCxnSpPr>
      <xdr:spPr>
        <a:xfrm flipV="1">
          <a:off x="8686800" y="1475168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127000</xdr:rowOff>
    </xdr:from>
    <xdr:to>
      <xdr:col>46</xdr:col>
      <xdr:colOff>38100</xdr:colOff>
      <xdr:row>86</xdr:row>
      <xdr:rowOff>57150</xdr:rowOff>
    </xdr:to>
    <xdr:sp macro="" textlink="">
      <xdr:nvSpPr>
        <xdr:cNvPr id="363" name="楕円 362">
          <a:extLst>
            <a:ext uri="{FF2B5EF4-FFF2-40B4-BE49-F238E27FC236}">
              <a16:creationId xmlns:a16="http://schemas.microsoft.com/office/drawing/2014/main" id="{D865DF28-AE75-4577-A1E8-432A654A9447}"/>
            </a:ext>
          </a:extLst>
        </xdr:cNvPr>
        <xdr:cNvSpPr/>
      </xdr:nvSpPr>
      <xdr:spPr>
        <a:xfrm>
          <a:off x="7846060" y="1470406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6350</xdr:rowOff>
    </xdr:from>
    <xdr:to>
      <xdr:col>50</xdr:col>
      <xdr:colOff>114300</xdr:colOff>
      <xdr:row>86</xdr:row>
      <xdr:rowOff>6350</xdr:rowOff>
    </xdr:to>
    <xdr:cxnSp macro="">
      <xdr:nvCxnSpPr>
        <xdr:cNvPr id="364" name="直線コネクタ 363">
          <a:extLst>
            <a:ext uri="{FF2B5EF4-FFF2-40B4-BE49-F238E27FC236}">
              <a16:creationId xmlns:a16="http://schemas.microsoft.com/office/drawing/2014/main" id="{B046CA24-6D56-4130-B1A5-5DB513444A83}"/>
            </a:ext>
          </a:extLst>
        </xdr:cNvPr>
        <xdr:cNvCxnSpPr/>
      </xdr:nvCxnSpPr>
      <xdr:spPr>
        <a:xfrm flipV="1">
          <a:off x="7889240" y="1475295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127000</xdr:rowOff>
    </xdr:from>
    <xdr:to>
      <xdr:col>41</xdr:col>
      <xdr:colOff>101600</xdr:colOff>
      <xdr:row>86</xdr:row>
      <xdr:rowOff>57150</xdr:rowOff>
    </xdr:to>
    <xdr:sp macro="" textlink="">
      <xdr:nvSpPr>
        <xdr:cNvPr id="365" name="楕円 364">
          <a:extLst>
            <a:ext uri="{FF2B5EF4-FFF2-40B4-BE49-F238E27FC236}">
              <a16:creationId xmlns:a16="http://schemas.microsoft.com/office/drawing/2014/main" id="{EBEA6306-269D-4C26-82F1-33751B71CFAC}"/>
            </a:ext>
          </a:extLst>
        </xdr:cNvPr>
        <xdr:cNvSpPr/>
      </xdr:nvSpPr>
      <xdr:spPr>
        <a:xfrm>
          <a:off x="7029450" y="1470406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6350</xdr:rowOff>
    </xdr:from>
    <xdr:to>
      <xdr:col>45</xdr:col>
      <xdr:colOff>177800</xdr:colOff>
      <xdr:row>86</xdr:row>
      <xdr:rowOff>6350</xdr:rowOff>
    </xdr:to>
    <xdr:cxnSp macro="">
      <xdr:nvCxnSpPr>
        <xdr:cNvPr id="366" name="直線コネクタ 365">
          <a:extLst>
            <a:ext uri="{FF2B5EF4-FFF2-40B4-BE49-F238E27FC236}">
              <a16:creationId xmlns:a16="http://schemas.microsoft.com/office/drawing/2014/main" id="{9D169BE0-FDE0-4EFF-87C4-73070C79E3B9}"/>
            </a:ext>
          </a:extLst>
        </xdr:cNvPr>
        <xdr:cNvCxnSpPr/>
      </xdr:nvCxnSpPr>
      <xdr:spPr>
        <a:xfrm flipV="1">
          <a:off x="7084060" y="1475295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127635</xdr:rowOff>
    </xdr:from>
    <xdr:to>
      <xdr:col>36</xdr:col>
      <xdr:colOff>165100</xdr:colOff>
      <xdr:row>86</xdr:row>
      <xdr:rowOff>57785</xdr:rowOff>
    </xdr:to>
    <xdr:sp macro="" textlink="">
      <xdr:nvSpPr>
        <xdr:cNvPr id="367" name="楕円 366">
          <a:extLst>
            <a:ext uri="{FF2B5EF4-FFF2-40B4-BE49-F238E27FC236}">
              <a16:creationId xmlns:a16="http://schemas.microsoft.com/office/drawing/2014/main" id="{23461231-4395-4B62-805E-A604FAC05D21}"/>
            </a:ext>
          </a:extLst>
        </xdr:cNvPr>
        <xdr:cNvSpPr/>
      </xdr:nvSpPr>
      <xdr:spPr>
        <a:xfrm>
          <a:off x="6231890" y="1470469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6350</xdr:rowOff>
    </xdr:from>
    <xdr:to>
      <xdr:col>41</xdr:col>
      <xdr:colOff>50800</xdr:colOff>
      <xdr:row>86</xdr:row>
      <xdr:rowOff>6985</xdr:rowOff>
    </xdr:to>
    <xdr:cxnSp macro="">
      <xdr:nvCxnSpPr>
        <xdr:cNvPr id="368" name="直線コネクタ 367">
          <a:extLst>
            <a:ext uri="{FF2B5EF4-FFF2-40B4-BE49-F238E27FC236}">
              <a16:creationId xmlns:a16="http://schemas.microsoft.com/office/drawing/2014/main" id="{CA74CE79-6EFD-475F-A9E4-C5E62F9F237C}"/>
            </a:ext>
          </a:extLst>
        </xdr:cNvPr>
        <xdr:cNvCxnSpPr/>
      </xdr:nvCxnSpPr>
      <xdr:spPr>
        <a:xfrm flipV="1">
          <a:off x="6286500" y="14752955"/>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102870</xdr:rowOff>
    </xdr:from>
    <xdr:ext cx="469900" cy="259080"/>
    <xdr:sp macro="" textlink="">
      <xdr:nvSpPr>
        <xdr:cNvPr id="369" name="n_1aveValue【公営住宅】&#10;一人当たり面積">
          <a:extLst>
            <a:ext uri="{FF2B5EF4-FFF2-40B4-BE49-F238E27FC236}">
              <a16:creationId xmlns:a16="http://schemas.microsoft.com/office/drawing/2014/main" id="{D1B9BDB2-00E2-4756-B11F-4C2F88430237}"/>
            </a:ext>
          </a:extLst>
        </xdr:cNvPr>
        <xdr:cNvSpPr txBox="1"/>
      </xdr:nvSpPr>
      <xdr:spPr>
        <a:xfrm>
          <a:off x="8454390" y="1415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107950</xdr:rowOff>
    </xdr:from>
    <xdr:ext cx="468630" cy="259080"/>
    <xdr:sp macro="" textlink="">
      <xdr:nvSpPr>
        <xdr:cNvPr id="370" name="n_2aveValue【公営住宅】&#10;一人当たり面積">
          <a:extLst>
            <a:ext uri="{FF2B5EF4-FFF2-40B4-BE49-F238E27FC236}">
              <a16:creationId xmlns:a16="http://schemas.microsoft.com/office/drawing/2014/main" id="{67F177F9-26FB-4982-8CB4-B9801669B2FD}"/>
            </a:ext>
          </a:extLst>
        </xdr:cNvPr>
        <xdr:cNvSpPr txBox="1"/>
      </xdr:nvSpPr>
      <xdr:spPr>
        <a:xfrm>
          <a:off x="7673340" y="14164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109855</xdr:rowOff>
    </xdr:from>
    <xdr:ext cx="468630" cy="257810"/>
    <xdr:sp macro="" textlink="">
      <xdr:nvSpPr>
        <xdr:cNvPr id="371" name="n_3aveValue【公営住宅】&#10;一人当たり面積">
          <a:extLst>
            <a:ext uri="{FF2B5EF4-FFF2-40B4-BE49-F238E27FC236}">
              <a16:creationId xmlns:a16="http://schemas.microsoft.com/office/drawing/2014/main" id="{92F949ED-8079-4C17-A951-E5F2D5FB0F0D}"/>
            </a:ext>
          </a:extLst>
        </xdr:cNvPr>
        <xdr:cNvSpPr txBox="1"/>
      </xdr:nvSpPr>
      <xdr:spPr>
        <a:xfrm>
          <a:off x="6866255" y="14166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100965</xdr:rowOff>
    </xdr:from>
    <xdr:ext cx="468630" cy="257810"/>
    <xdr:sp macro="" textlink="">
      <xdr:nvSpPr>
        <xdr:cNvPr id="372" name="n_4aveValue【公営住宅】&#10;一人当たり面積">
          <a:extLst>
            <a:ext uri="{FF2B5EF4-FFF2-40B4-BE49-F238E27FC236}">
              <a16:creationId xmlns:a16="http://schemas.microsoft.com/office/drawing/2014/main" id="{593C9083-6BC6-45F0-83ED-3A81807DA471}"/>
            </a:ext>
          </a:extLst>
        </xdr:cNvPr>
        <xdr:cNvSpPr txBox="1"/>
      </xdr:nvSpPr>
      <xdr:spPr>
        <a:xfrm>
          <a:off x="6068695" y="14156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47625</xdr:rowOff>
    </xdr:from>
    <xdr:ext cx="469900" cy="259080"/>
    <xdr:sp macro="" textlink="">
      <xdr:nvSpPr>
        <xdr:cNvPr id="373" name="n_1mainValue【公営住宅】&#10;一人当たり面積">
          <a:extLst>
            <a:ext uri="{FF2B5EF4-FFF2-40B4-BE49-F238E27FC236}">
              <a16:creationId xmlns:a16="http://schemas.microsoft.com/office/drawing/2014/main" id="{0CC4DB98-A144-4E8A-A100-49DD3377A5DB}"/>
            </a:ext>
          </a:extLst>
        </xdr:cNvPr>
        <xdr:cNvSpPr txBox="1"/>
      </xdr:nvSpPr>
      <xdr:spPr>
        <a:xfrm>
          <a:off x="8454390" y="1479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48260</xdr:rowOff>
    </xdr:from>
    <xdr:ext cx="468630" cy="259080"/>
    <xdr:sp macro="" textlink="">
      <xdr:nvSpPr>
        <xdr:cNvPr id="374" name="n_2mainValue【公営住宅】&#10;一人当たり面積">
          <a:extLst>
            <a:ext uri="{FF2B5EF4-FFF2-40B4-BE49-F238E27FC236}">
              <a16:creationId xmlns:a16="http://schemas.microsoft.com/office/drawing/2014/main" id="{764EC46A-8B93-43F8-88C3-ED0C7AB67C51}"/>
            </a:ext>
          </a:extLst>
        </xdr:cNvPr>
        <xdr:cNvSpPr txBox="1"/>
      </xdr:nvSpPr>
      <xdr:spPr>
        <a:xfrm>
          <a:off x="7673340" y="14794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48260</xdr:rowOff>
    </xdr:from>
    <xdr:ext cx="468630" cy="259080"/>
    <xdr:sp macro="" textlink="">
      <xdr:nvSpPr>
        <xdr:cNvPr id="375" name="n_3mainValue【公営住宅】&#10;一人当たり面積">
          <a:extLst>
            <a:ext uri="{FF2B5EF4-FFF2-40B4-BE49-F238E27FC236}">
              <a16:creationId xmlns:a16="http://schemas.microsoft.com/office/drawing/2014/main" id="{D6455C7A-6A5F-47E7-8190-A191DCD82741}"/>
            </a:ext>
          </a:extLst>
        </xdr:cNvPr>
        <xdr:cNvSpPr txBox="1"/>
      </xdr:nvSpPr>
      <xdr:spPr>
        <a:xfrm>
          <a:off x="6866255" y="14794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48895</xdr:rowOff>
    </xdr:from>
    <xdr:ext cx="468630" cy="259080"/>
    <xdr:sp macro="" textlink="">
      <xdr:nvSpPr>
        <xdr:cNvPr id="376" name="n_4mainValue【公営住宅】&#10;一人当たり面積">
          <a:extLst>
            <a:ext uri="{FF2B5EF4-FFF2-40B4-BE49-F238E27FC236}">
              <a16:creationId xmlns:a16="http://schemas.microsoft.com/office/drawing/2014/main" id="{C7FD2328-ACE1-4A74-844E-54738C098F00}"/>
            </a:ext>
          </a:extLst>
        </xdr:cNvPr>
        <xdr:cNvSpPr txBox="1"/>
      </xdr:nvSpPr>
      <xdr:spPr>
        <a:xfrm>
          <a:off x="6068695" y="14795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F38DF4F-1906-4BAF-A452-85C0ED5F96D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549F602-FF03-4F32-BC99-7B3FC5DF95C3}"/>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1B728374-15CA-4D9E-843E-E23BE838C39E}"/>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B10A197-1932-40AF-A3D5-98DAFAF81D6A}"/>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1015D7A-F40C-4CC1-8A87-86ECFD702BDC}"/>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06EECDF-D8E0-4BA3-B5A2-58B330952275}"/>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BF41654-8FC5-4726-A894-3F9DBA8EB48D}"/>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255D9CE-0E1F-4103-BCA8-98E4794075AC}"/>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721FFEA-6CE1-461B-91F0-66625CE4F52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4304D7F-B52E-4382-AEBD-B3B79EC3B9B0}"/>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81653E70-FAD1-43A0-8840-6634CB8A9893}"/>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F2C2B75D-475E-4708-AEFC-2A3EA7AE4E44}"/>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D7A3ED8-AB8B-4FC1-9980-161B30271A0B}"/>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D2550BA-358B-4B2C-A271-E023B00BEDEB}"/>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4E67495-4EB1-4DA3-A2AB-7EDB5578950B}"/>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BB80D1E6-840F-4513-8979-445122D7635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9F02704E-C07C-4D98-9343-155F0F105C7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6FAD424F-F1E2-4DC4-8F49-C2449045E229}"/>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97475C3C-691C-440A-9FBA-C2A13076AEF7}"/>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D40678C0-7096-419D-9867-C911EF6D4AF8}"/>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C79052F-8FB5-46E8-B9C5-FFF9592BE48A}"/>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ABA2958-FAE6-4553-A23A-E4A527E1BA1F}"/>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2A2EFF2-1FDD-43CC-BF58-B1D824D9F4E1}"/>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7883981-0254-4554-A1E5-3C0E41FCEA9A}"/>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1" name="テキスト ボックス 400">
          <a:extLst>
            <a:ext uri="{FF2B5EF4-FFF2-40B4-BE49-F238E27FC236}">
              <a16:creationId xmlns:a16="http://schemas.microsoft.com/office/drawing/2014/main" id="{018FC96A-CF13-46EC-B6B1-820860094030}"/>
            </a:ext>
          </a:extLst>
        </xdr:cNvPr>
        <xdr:cNvSpPr txBox="1"/>
      </xdr:nvSpPr>
      <xdr:spPr>
        <a:xfrm>
          <a:off x="1116584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C47EE5B-4404-44F6-8976-B3EBBA643DE9}"/>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3" name="テキスト ボックス 402">
          <a:extLst>
            <a:ext uri="{FF2B5EF4-FFF2-40B4-BE49-F238E27FC236}">
              <a16:creationId xmlns:a16="http://schemas.microsoft.com/office/drawing/2014/main" id="{615CACF6-53C5-46EC-B7F0-30F298522AC2}"/>
            </a:ext>
          </a:extLst>
        </xdr:cNvPr>
        <xdr:cNvSpPr txBox="1"/>
      </xdr:nvSpPr>
      <xdr:spPr>
        <a:xfrm>
          <a:off x="10801350" y="7475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DE35B342-109A-4FA3-B9C2-D76A0A243949}"/>
            </a:ext>
          </a:extLst>
        </xdr:cNvPr>
        <xdr:cNvCxnSpPr/>
      </xdr:nvCxnSpPr>
      <xdr:spPr>
        <a:xfrm>
          <a:off x="11203940" y="7158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405" name="テキスト ボックス 404">
          <a:extLst>
            <a:ext uri="{FF2B5EF4-FFF2-40B4-BE49-F238E27FC236}">
              <a16:creationId xmlns:a16="http://schemas.microsoft.com/office/drawing/2014/main" id="{4A223F57-565C-4567-A835-45B3BAD95054}"/>
            </a:ext>
          </a:extLst>
        </xdr:cNvPr>
        <xdr:cNvSpPr txBox="1"/>
      </xdr:nvSpPr>
      <xdr:spPr>
        <a:xfrm>
          <a:off x="10842625" y="7022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264026C3-9C3F-47BE-9E60-445AABC48005}"/>
            </a:ext>
          </a:extLst>
        </xdr:cNvPr>
        <xdr:cNvCxnSpPr/>
      </xdr:nvCxnSpPr>
      <xdr:spPr>
        <a:xfrm>
          <a:off x="11203940" y="670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407" name="テキスト ボックス 406">
          <a:extLst>
            <a:ext uri="{FF2B5EF4-FFF2-40B4-BE49-F238E27FC236}">
              <a16:creationId xmlns:a16="http://schemas.microsoft.com/office/drawing/2014/main" id="{01ED33C0-CB99-4EB3-9246-69BFD32BEC7F}"/>
            </a:ext>
          </a:extLst>
        </xdr:cNvPr>
        <xdr:cNvSpPr txBox="1"/>
      </xdr:nvSpPr>
      <xdr:spPr>
        <a:xfrm>
          <a:off x="10842625" y="6565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400496AD-93E1-4D58-A81D-5C7F76FEFF08}"/>
            </a:ext>
          </a:extLst>
        </xdr:cNvPr>
        <xdr:cNvCxnSpPr/>
      </xdr:nvCxnSpPr>
      <xdr:spPr>
        <a:xfrm>
          <a:off x="1120394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409" name="テキスト ボックス 408">
          <a:extLst>
            <a:ext uri="{FF2B5EF4-FFF2-40B4-BE49-F238E27FC236}">
              <a16:creationId xmlns:a16="http://schemas.microsoft.com/office/drawing/2014/main" id="{B0CF74B1-ACDC-4358-9ABF-AD811A539AAA}"/>
            </a:ext>
          </a:extLst>
        </xdr:cNvPr>
        <xdr:cNvSpPr txBox="1"/>
      </xdr:nvSpPr>
      <xdr:spPr>
        <a:xfrm>
          <a:off x="10842625" y="6104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748B2FB2-2071-4556-9C2F-194E59D190C4}"/>
            </a:ext>
          </a:extLst>
        </xdr:cNvPr>
        <xdr:cNvCxnSpPr/>
      </xdr:nvCxnSpPr>
      <xdr:spPr>
        <a:xfrm>
          <a:off x="11203940" y="5787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411" name="テキスト ボックス 410">
          <a:extLst>
            <a:ext uri="{FF2B5EF4-FFF2-40B4-BE49-F238E27FC236}">
              <a16:creationId xmlns:a16="http://schemas.microsoft.com/office/drawing/2014/main" id="{4D7C4C66-2DDB-46DE-BEBD-EE743764BB21}"/>
            </a:ext>
          </a:extLst>
        </xdr:cNvPr>
        <xdr:cNvSpPr txBox="1"/>
      </xdr:nvSpPr>
      <xdr:spPr>
        <a:xfrm>
          <a:off x="10842625" y="5650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C0E0FFE-885B-41FB-A3FB-28A89C94C1C4}"/>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3" name="テキスト ボックス 412">
          <a:extLst>
            <a:ext uri="{FF2B5EF4-FFF2-40B4-BE49-F238E27FC236}">
              <a16:creationId xmlns:a16="http://schemas.microsoft.com/office/drawing/2014/main" id="{0F30DF8C-E494-4AD6-A5C0-AF2FB5E3CE17}"/>
            </a:ext>
          </a:extLst>
        </xdr:cNvPr>
        <xdr:cNvSpPr txBox="1"/>
      </xdr:nvSpPr>
      <xdr:spPr>
        <a:xfrm>
          <a:off x="10904855" y="5193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7D595AF6-13E2-4121-86BA-5DE618A460C8}"/>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35</xdr:row>
      <xdr:rowOff>34925</xdr:rowOff>
    </xdr:from>
    <xdr:to>
      <xdr:col>85</xdr:col>
      <xdr:colOff>126365</xdr:colOff>
      <xdr:row>42</xdr:row>
      <xdr:rowOff>64770</xdr:rowOff>
    </xdr:to>
    <xdr:cxnSp macro="">
      <xdr:nvCxnSpPr>
        <xdr:cNvPr id="415" name="直線コネクタ 414">
          <a:extLst>
            <a:ext uri="{FF2B5EF4-FFF2-40B4-BE49-F238E27FC236}">
              <a16:creationId xmlns:a16="http://schemas.microsoft.com/office/drawing/2014/main" id="{CF71F52C-4515-4CF4-AF0D-93161286B1AD}"/>
            </a:ext>
          </a:extLst>
        </xdr:cNvPr>
        <xdr:cNvCxnSpPr/>
      </xdr:nvCxnSpPr>
      <xdr:spPr>
        <a:xfrm flipV="1">
          <a:off x="14703425" y="603567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68580</xdr:rowOff>
    </xdr:from>
    <xdr:ext cx="405130" cy="259080"/>
    <xdr:sp macro="" textlink="">
      <xdr:nvSpPr>
        <xdr:cNvPr id="416" name="【認定こども園・幼稚園・保育所】&#10;有形固定資産減価償却率最小値テキスト">
          <a:extLst>
            <a:ext uri="{FF2B5EF4-FFF2-40B4-BE49-F238E27FC236}">
              <a16:creationId xmlns:a16="http://schemas.microsoft.com/office/drawing/2014/main" id="{B03B549B-BF48-4F79-A299-7959ECFA65B5}"/>
            </a:ext>
          </a:extLst>
        </xdr:cNvPr>
        <xdr:cNvSpPr txBox="1"/>
      </xdr:nvSpPr>
      <xdr:spPr>
        <a:xfrm>
          <a:off x="14742160" y="726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F371ED23-982E-45E3-AF9D-C67F60129DA8}"/>
            </a:ext>
          </a:extLst>
        </xdr:cNvPr>
        <xdr:cNvCxnSpPr/>
      </xdr:nvCxnSpPr>
      <xdr:spPr>
        <a:xfrm>
          <a:off x="14611350" y="72637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153035</xdr:rowOff>
    </xdr:from>
    <xdr:ext cx="405130" cy="259080"/>
    <xdr:sp macro="" textlink="">
      <xdr:nvSpPr>
        <xdr:cNvPr id="418" name="【認定こども園・幼稚園・保育所】&#10;有形固定資産減価償却率最大値テキスト">
          <a:extLst>
            <a:ext uri="{FF2B5EF4-FFF2-40B4-BE49-F238E27FC236}">
              <a16:creationId xmlns:a16="http://schemas.microsoft.com/office/drawing/2014/main" id="{A1AE8303-DEBD-4B26-9C27-9F52D812F659}"/>
            </a:ext>
          </a:extLst>
        </xdr:cNvPr>
        <xdr:cNvSpPr txBox="1"/>
      </xdr:nvSpPr>
      <xdr:spPr>
        <a:xfrm>
          <a:off x="14742160"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34925</xdr:rowOff>
    </xdr:from>
    <xdr:to>
      <xdr:col>86</xdr:col>
      <xdr:colOff>25400</xdr:colOff>
      <xdr:row>35</xdr:row>
      <xdr:rowOff>34925</xdr:rowOff>
    </xdr:to>
    <xdr:cxnSp macro="">
      <xdr:nvCxnSpPr>
        <xdr:cNvPr id="419" name="直線コネクタ 418">
          <a:extLst>
            <a:ext uri="{FF2B5EF4-FFF2-40B4-BE49-F238E27FC236}">
              <a16:creationId xmlns:a16="http://schemas.microsoft.com/office/drawing/2014/main" id="{E71AEC90-B6B6-4CA6-BF94-EA3EBF8DAB7E}"/>
            </a:ext>
          </a:extLst>
        </xdr:cNvPr>
        <xdr:cNvCxnSpPr/>
      </xdr:nvCxnSpPr>
      <xdr:spPr>
        <a:xfrm>
          <a:off x="14611350" y="60356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147955</xdr:rowOff>
    </xdr:from>
    <xdr:ext cx="405130" cy="258445"/>
    <xdr:sp macro="" textlink="">
      <xdr:nvSpPr>
        <xdr:cNvPr id="420" name="【認定こども園・幼稚園・保育所】&#10;有形固定資産減価償却率平均値テキスト">
          <a:extLst>
            <a:ext uri="{FF2B5EF4-FFF2-40B4-BE49-F238E27FC236}">
              <a16:creationId xmlns:a16="http://schemas.microsoft.com/office/drawing/2014/main" id="{738F6FB7-DD96-4F98-884A-C926EEA56F95}"/>
            </a:ext>
          </a:extLst>
        </xdr:cNvPr>
        <xdr:cNvSpPr txBox="1"/>
      </xdr:nvSpPr>
      <xdr:spPr>
        <a:xfrm>
          <a:off x="14742160" y="64897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169545</xdr:rowOff>
    </xdr:from>
    <xdr:to>
      <xdr:col>85</xdr:col>
      <xdr:colOff>177800</xdr:colOff>
      <xdr:row>38</xdr:row>
      <xdr:rowOff>99695</xdr:rowOff>
    </xdr:to>
    <xdr:sp macro="" textlink="">
      <xdr:nvSpPr>
        <xdr:cNvPr id="421" name="フローチャート: 判断 420">
          <a:extLst>
            <a:ext uri="{FF2B5EF4-FFF2-40B4-BE49-F238E27FC236}">
              <a16:creationId xmlns:a16="http://schemas.microsoft.com/office/drawing/2014/main" id="{FD3B836A-2561-468F-8DB3-9EF977B7991E}"/>
            </a:ext>
          </a:extLst>
        </xdr:cNvPr>
        <xdr:cNvSpPr/>
      </xdr:nvSpPr>
      <xdr:spPr>
        <a:xfrm>
          <a:off x="14649450" y="651700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27940</xdr:rowOff>
    </xdr:from>
    <xdr:to>
      <xdr:col>81</xdr:col>
      <xdr:colOff>101600</xdr:colOff>
      <xdr:row>38</xdr:row>
      <xdr:rowOff>129540</xdr:rowOff>
    </xdr:to>
    <xdr:sp macro="" textlink="">
      <xdr:nvSpPr>
        <xdr:cNvPr id="422" name="フローチャート: 判断 421">
          <a:extLst>
            <a:ext uri="{FF2B5EF4-FFF2-40B4-BE49-F238E27FC236}">
              <a16:creationId xmlns:a16="http://schemas.microsoft.com/office/drawing/2014/main" id="{9F141376-4B23-44A4-92AA-4DA2C3643FD2}"/>
            </a:ext>
          </a:extLst>
        </xdr:cNvPr>
        <xdr:cNvSpPr/>
      </xdr:nvSpPr>
      <xdr:spPr>
        <a:xfrm>
          <a:off x="13887450" y="65411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169545</xdr:rowOff>
    </xdr:from>
    <xdr:to>
      <xdr:col>76</xdr:col>
      <xdr:colOff>165100</xdr:colOff>
      <xdr:row>38</xdr:row>
      <xdr:rowOff>99695</xdr:rowOff>
    </xdr:to>
    <xdr:sp macro="" textlink="">
      <xdr:nvSpPr>
        <xdr:cNvPr id="423" name="フローチャート: 判断 422">
          <a:extLst>
            <a:ext uri="{FF2B5EF4-FFF2-40B4-BE49-F238E27FC236}">
              <a16:creationId xmlns:a16="http://schemas.microsoft.com/office/drawing/2014/main" id="{B51474A8-9E9F-4E8F-BD15-D286ED6E2BC0}"/>
            </a:ext>
          </a:extLst>
        </xdr:cNvPr>
        <xdr:cNvSpPr/>
      </xdr:nvSpPr>
      <xdr:spPr>
        <a:xfrm>
          <a:off x="13089890" y="651700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158115</xdr:rowOff>
    </xdr:from>
    <xdr:to>
      <xdr:col>72</xdr:col>
      <xdr:colOff>38100</xdr:colOff>
      <xdr:row>38</xdr:row>
      <xdr:rowOff>88265</xdr:rowOff>
    </xdr:to>
    <xdr:sp macro="" textlink="">
      <xdr:nvSpPr>
        <xdr:cNvPr id="424" name="フローチャート: 判断 423">
          <a:extLst>
            <a:ext uri="{FF2B5EF4-FFF2-40B4-BE49-F238E27FC236}">
              <a16:creationId xmlns:a16="http://schemas.microsoft.com/office/drawing/2014/main" id="{914596F4-F154-4529-8C4E-F8371511F2BE}"/>
            </a:ext>
          </a:extLst>
        </xdr:cNvPr>
        <xdr:cNvSpPr/>
      </xdr:nvSpPr>
      <xdr:spPr>
        <a:xfrm>
          <a:off x="12303760" y="650367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158115</xdr:rowOff>
    </xdr:from>
    <xdr:to>
      <xdr:col>67</xdr:col>
      <xdr:colOff>101600</xdr:colOff>
      <xdr:row>38</xdr:row>
      <xdr:rowOff>88265</xdr:rowOff>
    </xdr:to>
    <xdr:sp macro="" textlink="">
      <xdr:nvSpPr>
        <xdr:cNvPr id="425" name="フローチャート: 判断 424">
          <a:extLst>
            <a:ext uri="{FF2B5EF4-FFF2-40B4-BE49-F238E27FC236}">
              <a16:creationId xmlns:a16="http://schemas.microsoft.com/office/drawing/2014/main" id="{660EE97C-847B-4B1E-BA79-B65367D8DE75}"/>
            </a:ext>
          </a:extLst>
        </xdr:cNvPr>
        <xdr:cNvSpPr/>
      </xdr:nvSpPr>
      <xdr:spPr>
        <a:xfrm>
          <a:off x="11487150" y="65036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3C7C9399-41CD-4317-871E-49714F50B04C}"/>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D50FEF23-6468-43AF-901D-C08943C1EBBC}"/>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3AF4B033-E78D-451C-B779-01C03FB48477}"/>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D2CC170C-7D69-4C39-853E-F3E5410D763C}"/>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284B6F3F-7E6C-44F7-8201-82595D41DD46}"/>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86995</xdr:rowOff>
    </xdr:from>
    <xdr:to>
      <xdr:col>85</xdr:col>
      <xdr:colOff>177800</xdr:colOff>
      <xdr:row>38</xdr:row>
      <xdr:rowOff>17780</xdr:rowOff>
    </xdr:to>
    <xdr:sp macro="" textlink="">
      <xdr:nvSpPr>
        <xdr:cNvPr id="431" name="楕円 430">
          <a:extLst>
            <a:ext uri="{FF2B5EF4-FFF2-40B4-BE49-F238E27FC236}">
              <a16:creationId xmlns:a16="http://schemas.microsoft.com/office/drawing/2014/main" id="{B1F47D5C-776A-408F-91C1-4F21BDDBEE15}"/>
            </a:ext>
          </a:extLst>
        </xdr:cNvPr>
        <xdr:cNvSpPr/>
      </xdr:nvSpPr>
      <xdr:spPr>
        <a:xfrm>
          <a:off x="14649450" y="6432550"/>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109855</xdr:rowOff>
    </xdr:from>
    <xdr:ext cx="405130" cy="257810"/>
    <xdr:sp macro="" textlink="">
      <xdr:nvSpPr>
        <xdr:cNvPr id="432" name="【認定こども園・幼稚園・保育所】&#10;有形固定資産減価償却率該当値テキスト">
          <a:extLst>
            <a:ext uri="{FF2B5EF4-FFF2-40B4-BE49-F238E27FC236}">
              <a16:creationId xmlns:a16="http://schemas.microsoft.com/office/drawing/2014/main" id="{0743C298-1157-41F5-849C-1AD789778DA4}"/>
            </a:ext>
          </a:extLst>
        </xdr:cNvPr>
        <xdr:cNvSpPr txBox="1"/>
      </xdr:nvSpPr>
      <xdr:spPr>
        <a:xfrm>
          <a:off x="14742160" y="6280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33" name="楕円 432">
          <a:extLst>
            <a:ext uri="{FF2B5EF4-FFF2-40B4-BE49-F238E27FC236}">
              <a16:creationId xmlns:a16="http://schemas.microsoft.com/office/drawing/2014/main" id="{D5AF4428-9071-40E8-90C4-493AE77862B4}"/>
            </a:ext>
          </a:extLst>
        </xdr:cNvPr>
        <xdr:cNvSpPr/>
      </xdr:nvSpPr>
      <xdr:spPr>
        <a:xfrm>
          <a:off x="13887450" y="636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137795</xdr:rowOff>
    </xdr:to>
    <xdr:cxnSp macro="">
      <xdr:nvCxnSpPr>
        <xdr:cNvPr id="434" name="直線コネクタ 433">
          <a:extLst>
            <a:ext uri="{FF2B5EF4-FFF2-40B4-BE49-F238E27FC236}">
              <a16:creationId xmlns:a16="http://schemas.microsoft.com/office/drawing/2014/main" id="{0BA966D6-7A41-4BF7-B44E-0D4359EC23B2}"/>
            </a:ext>
          </a:extLst>
        </xdr:cNvPr>
        <xdr:cNvCxnSpPr/>
      </xdr:nvCxnSpPr>
      <xdr:spPr>
        <a:xfrm>
          <a:off x="13942060" y="6406515"/>
          <a:ext cx="762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142240</xdr:rowOff>
    </xdr:from>
    <xdr:to>
      <xdr:col>76</xdr:col>
      <xdr:colOff>165100</xdr:colOff>
      <xdr:row>37</xdr:row>
      <xdr:rowOff>72390</xdr:rowOff>
    </xdr:to>
    <xdr:sp macro="" textlink="">
      <xdr:nvSpPr>
        <xdr:cNvPr id="435" name="楕円 434">
          <a:extLst>
            <a:ext uri="{FF2B5EF4-FFF2-40B4-BE49-F238E27FC236}">
              <a16:creationId xmlns:a16="http://schemas.microsoft.com/office/drawing/2014/main" id="{D554D784-5873-4847-8C86-CAD9072AE07A}"/>
            </a:ext>
          </a:extLst>
        </xdr:cNvPr>
        <xdr:cNvSpPr/>
      </xdr:nvSpPr>
      <xdr:spPr>
        <a:xfrm>
          <a:off x="13089890" y="63125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21590</xdr:rowOff>
    </xdr:from>
    <xdr:to>
      <xdr:col>81</xdr:col>
      <xdr:colOff>50800</xdr:colOff>
      <xdr:row>37</xdr:row>
      <xdr:rowOff>64770</xdr:rowOff>
    </xdr:to>
    <xdr:cxnSp macro="">
      <xdr:nvCxnSpPr>
        <xdr:cNvPr id="436" name="直線コネクタ 435">
          <a:extLst>
            <a:ext uri="{FF2B5EF4-FFF2-40B4-BE49-F238E27FC236}">
              <a16:creationId xmlns:a16="http://schemas.microsoft.com/office/drawing/2014/main" id="{334F0B52-60C7-48DE-9342-FCC378A5A210}"/>
            </a:ext>
          </a:extLst>
        </xdr:cNvPr>
        <xdr:cNvCxnSpPr/>
      </xdr:nvCxnSpPr>
      <xdr:spPr>
        <a:xfrm>
          <a:off x="13144500" y="6361430"/>
          <a:ext cx="7975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37" name="楕円 436">
          <a:extLst>
            <a:ext uri="{FF2B5EF4-FFF2-40B4-BE49-F238E27FC236}">
              <a16:creationId xmlns:a16="http://schemas.microsoft.com/office/drawing/2014/main" id="{38AB61FE-289D-44E9-B493-53E4C7F389E1}"/>
            </a:ext>
          </a:extLst>
        </xdr:cNvPr>
        <xdr:cNvSpPr/>
      </xdr:nvSpPr>
      <xdr:spPr>
        <a:xfrm>
          <a:off x="12303760" y="63938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21590</xdr:rowOff>
    </xdr:from>
    <xdr:to>
      <xdr:col>76</xdr:col>
      <xdr:colOff>114300</xdr:colOff>
      <xdr:row>37</xdr:row>
      <xdr:rowOff>99060</xdr:rowOff>
    </xdr:to>
    <xdr:cxnSp macro="">
      <xdr:nvCxnSpPr>
        <xdr:cNvPr id="438" name="直線コネクタ 437">
          <a:extLst>
            <a:ext uri="{FF2B5EF4-FFF2-40B4-BE49-F238E27FC236}">
              <a16:creationId xmlns:a16="http://schemas.microsoft.com/office/drawing/2014/main" id="{5BA4D6D9-8470-4D39-BBB6-6A985C737A78}"/>
            </a:ext>
          </a:extLst>
        </xdr:cNvPr>
        <xdr:cNvCxnSpPr/>
      </xdr:nvCxnSpPr>
      <xdr:spPr>
        <a:xfrm flipV="1">
          <a:off x="12346940" y="6361430"/>
          <a:ext cx="79756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64135</xdr:rowOff>
    </xdr:from>
    <xdr:to>
      <xdr:col>67</xdr:col>
      <xdr:colOff>101600</xdr:colOff>
      <xdr:row>37</xdr:row>
      <xdr:rowOff>166370</xdr:rowOff>
    </xdr:to>
    <xdr:sp macro="" textlink="">
      <xdr:nvSpPr>
        <xdr:cNvPr id="439" name="楕円 438">
          <a:extLst>
            <a:ext uri="{FF2B5EF4-FFF2-40B4-BE49-F238E27FC236}">
              <a16:creationId xmlns:a16="http://schemas.microsoft.com/office/drawing/2014/main" id="{A1683AF6-CAF3-442F-B773-366EE17768DA}"/>
            </a:ext>
          </a:extLst>
        </xdr:cNvPr>
        <xdr:cNvSpPr/>
      </xdr:nvSpPr>
      <xdr:spPr>
        <a:xfrm>
          <a:off x="11487150" y="6403975"/>
          <a:ext cx="9779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37</xdr:row>
      <xdr:rowOff>114935</xdr:rowOff>
    </xdr:to>
    <xdr:cxnSp macro="">
      <xdr:nvCxnSpPr>
        <xdr:cNvPr id="440" name="直線コネクタ 439">
          <a:extLst>
            <a:ext uri="{FF2B5EF4-FFF2-40B4-BE49-F238E27FC236}">
              <a16:creationId xmlns:a16="http://schemas.microsoft.com/office/drawing/2014/main" id="{7B61EE54-82E0-4352-9BB3-75332D883168}"/>
            </a:ext>
          </a:extLst>
        </xdr:cNvPr>
        <xdr:cNvCxnSpPr/>
      </xdr:nvCxnSpPr>
      <xdr:spPr>
        <a:xfrm flipV="1">
          <a:off x="11541760" y="643890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120650</xdr:rowOff>
    </xdr:from>
    <xdr:ext cx="405130" cy="257810"/>
    <xdr:sp macro="" textlink="">
      <xdr:nvSpPr>
        <xdr:cNvPr id="441" name="n_1aveValue【認定こども園・幼稚園・保育所】&#10;有形固定資産減価償却率">
          <a:extLst>
            <a:ext uri="{FF2B5EF4-FFF2-40B4-BE49-F238E27FC236}">
              <a16:creationId xmlns:a16="http://schemas.microsoft.com/office/drawing/2014/main" id="{61733E13-116D-48F1-A7EF-8CD6505DBA55}"/>
            </a:ext>
          </a:extLst>
        </xdr:cNvPr>
        <xdr:cNvSpPr txBox="1"/>
      </xdr:nvSpPr>
      <xdr:spPr>
        <a:xfrm>
          <a:off x="13738225" y="6637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90805</xdr:rowOff>
    </xdr:from>
    <xdr:ext cx="403860" cy="258445"/>
    <xdr:sp macro="" textlink="">
      <xdr:nvSpPr>
        <xdr:cNvPr id="442" name="n_2aveValue【認定こども園・幼稚園・保育所】&#10;有形固定資産減価償却率">
          <a:extLst>
            <a:ext uri="{FF2B5EF4-FFF2-40B4-BE49-F238E27FC236}">
              <a16:creationId xmlns:a16="http://schemas.microsoft.com/office/drawing/2014/main" id="{09C70FC5-9EBC-4B4E-B291-08AA30A43CA9}"/>
            </a:ext>
          </a:extLst>
        </xdr:cNvPr>
        <xdr:cNvSpPr txBox="1"/>
      </xdr:nvSpPr>
      <xdr:spPr>
        <a:xfrm>
          <a:off x="12957175" y="66097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79375</xdr:rowOff>
    </xdr:from>
    <xdr:ext cx="403860" cy="258445"/>
    <xdr:sp macro="" textlink="">
      <xdr:nvSpPr>
        <xdr:cNvPr id="443" name="n_3aveValue【認定こども園・幼稚園・保育所】&#10;有形固定資産減価償却率">
          <a:extLst>
            <a:ext uri="{FF2B5EF4-FFF2-40B4-BE49-F238E27FC236}">
              <a16:creationId xmlns:a16="http://schemas.microsoft.com/office/drawing/2014/main" id="{DD7B03CF-48F5-404C-8891-E06373C8D200}"/>
            </a:ext>
          </a:extLst>
        </xdr:cNvPr>
        <xdr:cNvSpPr txBox="1"/>
      </xdr:nvSpPr>
      <xdr:spPr>
        <a:xfrm>
          <a:off x="12171045" y="65944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79375</xdr:rowOff>
    </xdr:from>
    <xdr:ext cx="403860" cy="258445"/>
    <xdr:sp macro="" textlink="">
      <xdr:nvSpPr>
        <xdr:cNvPr id="444" name="n_4aveValue【認定こども園・幼稚園・保育所】&#10;有形固定資産減価償却率">
          <a:extLst>
            <a:ext uri="{FF2B5EF4-FFF2-40B4-BE49-F238E27FC236}">
              <a16:creationId xmlns:a16="http://schemas.microsoft.com/office/drawing/2014/main" id="{DD67CFA8-ABE2-4612-9E2A-5681D2AA122D}"/>
            </a:ext>
          </a:extLst>
        </xdr:cNvPr>
        <xdr:cNvSpPr txBox="1"/>
      </xdr:nvSpPr>
      <xdr:spPr>
        <a:xfrm>
          <a:off x="11354435" y="65944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132080</xdr:rowOff>
    </xdr:from>
    <xdr:ext cx="405130" cy="257810"/>
    <xdr:sp macro="" textlink="">
      <xdr:nvSpPr>
        <xdr:cNvPr id="445" name="n_1mainValue【認定こども園・幼稚園・保育所】&#10;有形固定資産減価償却率">
          <a:extLst>
            <a:ext uri="{FF2B5EF4-FFF2-40B4-BE49-F238E27FC236}">
              <a16:creationId xmlns:a16="http://schemas.microsoft.com/office/drawing/2014/main" id="{B753FBC2-41BC-4A2C-AFF1-BC1EC6D8CCFA}"/>
            </a:ext>
          </a:extLst>
        </xdr:cNvPr>
        <xdr:cNvSpPr txBox="1"/>
      </xdr:nvSpPr>
      <xdr:spPr>
        <a:xfrm>
          <a:off x="13738225" y="6136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88900</xdr:rowOff>
    </xdr:from>
    <xdr:ext cx="403860" cy="257810"/>
    <xdr:sp macro="" textlink="">
      <xdr:nvSpPr>
        <xdr:cNvPr id="446" name="n_2mainValue【認定こども園・幼稚園・保育所】&#10;有形固定資産減価償却率">
          <a:extLst>
            <a:ext uri="{FF2B5EF4-FFF2-40B4-BE49-F238E27FC236}">
              <a16:creationId xmlns:a16="http://schemas.microsoft.com/office/drawing/2014/main" id="{64C5DFD1-9945-47DF-B4EC-A2FC3FFF7B03}"/>
            </a:ext>
          </a:extLst>
        </xdr:cNvPr>
        <xdr:cNvSpPr txBox="1"/>
      </xdr:nvSpPr>
      <xdr:spPr>
        <a:xfrm>
          <a:off x="12957175" y="6093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166370</xdr:rowOff>
    </xdr:from>
    <xdr:ext cx="403860" cy="257810"/>
    <xdr:sp macro="" textlink="">
      <xdr:nvSpPr>
        <xdr:cNvPr id="447" name="n_3mainValue【認定こども園・幼稚園・保育所】&#10;有形固定資産減価償却率">
          <a:extLst>
            <a:ext uri="{FF2B5EF4-FFF2-40B4-BE49-F238E27FC236}">
              <a16:creationId xmlns:a16="http://schemas.microsoft.com/office/drawing/2014/main" id="{EAE50064-7A1D-46EB-BF7C-A82B056C58FB}"/>
            </a:ext>
          </a:extLst>
        </xdr:cNvPr>
        <xdr:cNvSpPr txBox="1"/>
      </xdr:nvSpPr>
      <xdr:spPr>
        <a:xfrm>
          <a:off x="12171045" y="6170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10795</xdr:rowOff>
    </xdr:from>
    <xdr:ext cx="403860" cy="258445"/>
    <xdr:sp macro="" textlink="">
      <xdr:nvSpPr>
        <xdr:cNvPr id="448" name="n_4mainValue【認定こども園・幼稚園・保育所】&#10;有形固定資産減価償却率">
          <a:extLst>
            <a:ext uri="{FF2B5EF4-FFF2-40B4-BE49-F238E27FC236}">
              <a16:creationId xmlns:a16="http://schemas.microsoft.com/office/drawing/2014/main" id="{C3A8CF42-2B9B-4F2A-99B9-CB79567D65CF}"/>
            </a:ext>
          </a:extLst>
        </xdr:cNvPr>
        <xdr:cNvSpPr txBox="1"/>
      </xdr:nvSpPr>
      <xdr:spPr>
        <a:xfrm>
          <a:off x="11354435" y="61849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CDB1B6C7-5C50-4C8E-8831-CE6C520DC11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191B31D-65F5-4DB4-8035-A9A2FDDCA203}"/>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C69C22B3-E3CD-467D-8B9F-AE29FEEAA653}"/>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C753A2F7-881A-4A7B-8303-AAF74DAAF832}"/>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B7F60DCA-D5EA-4083-9B69-945E4F578B89}"/>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BC343C95-99B1-491D-88DE-8A342A62839C}"/>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06D9E86-24E5-40B9-8F42-A2E023B1826D}"/>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45BBD4F-0F61-4C83-91E6-732DDA81C834}"/>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7" name="テキスト ボックス 456">
          <a:extLst>
            <a:ext uri="{FF2B5EF4-FFF2-40B4-BE49-F238E27FC236}">
              <a16:creationId xmlns:a16="http://schemas.microsoft.com/office/drawing/2014/main" id="{E691E21C-134C-4373-A952-6F14C33B6D97}"/>
            </a:ext>
          </a:extLst>
        </xdr:cNvPr>
        <xdr:cNvSpPr txBox="1"/>
      </xdr:nvSpPr>
      <xdr:spPr>
        <a:xfrm>
          <a:off x="1644015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2E8566C-A23A-4F4D-B4E8-59395B72ABDB}"/>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59" name="直線コネクタ 458">
          <a:extLst>
            <a:ext uri="{FF2B5EF4-FFF2-40B4-BE49-F238E27FC236}">
              <a16:creationId xmlns:a16="http://schemas.microsoft.com/office/drawing/2014/main" id="{F7E8BBFB-931A-4EE3-A532-778558E6BF19}"/>
            </a:ext>
          </a:extLst>
        </xdr:cNvPr>
        <xdr:cNvCxnSpPr/>
      </xdr:nvCxnSpPr>
      <xdr:spPr>
        <a:xfrm>
          <a:off x="164592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090" cy="257810"/>
    <xdr:sp macro="" textlink="">
      <xdr:nvSpPr>
        <xdr:cNvPr id="460" name="テキスト ボックス 459">
          <a:extLst>
            <a:ext uri="{FF2B5EF4-FFF2-40B4-BE49-F238E27FC236}">
              <a16:creationId xmlns:a16="http://schemas.microsoft.com/office/drawing/2014/main" id="{F0FB70C5-C1B7-47E8-B6EF-A52924D89983}"/>
            </a:ext>
          </a:extLst>
        </xdr:cNvPr>
        <xdr:cNvSpPr txBox="1"/>
      </xdr:nvSpPr>
      <xdr:spPr>
        <a:xfrm>
          <a:off x="16047085" y="71532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1" name="直線コネクタ 460">
          <a:extLst>
            <a:ext uri="{FF2B5EF4-FFF2-40B4-BE49-F238E27FC236}">
              <a16:creationId xmlns:a16="http://schemas.microsoft.com/office/drawing/2014/main" id="{924130EB-8913-4A45-9F05-05598C10C4DD}"/>
            </a:ext>
          </a:extLst>
        </xdr:cNvPr>
        <xdr:cNvCxnSpPr/>
      </xdr:nvCxnSpPr>
      <xdr:spPr>
        <a:xfrm>
          <a:off x="164592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090" cy="259080"/>
    <xdr:sp macro="" textlink="">
      <xdr:nvSpPr>
        <xdr:cNvPr id="462" name="テキスト ボックス 461">
          <a:extLst>
            <a:ext uri="{FF2B5EF4-FFF2-40B4-BE49-F238E27FC236}">
              <a16:creationId xmlns:a16="http://schemas.microsoft.com/office/drawing/2014/main" id="{54587659-0042-449D-A5BA-286D21A8C79B}"/>
            </a:ext>
          </a:extLst>
        </xdr:cNvPr>
        <xdr:cNvSpPr txBox="1"/>
      </xdr:nvSpPr>
      <xdr:spPr>
        <a:xfrm>
          <a:off x="16047085" y="6820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3" name="直線コネクタ 462">
          <a:extLst>
            <a:ext uri="{FF2B5EF4-FFF2-40B4-BE49-F238E27FC236}">
              <a16:creationId xmlns:a16="http://schemas.microsoft.com/office/drawing/2014/main" id="{4B94A3CD-97DF-433A-8F64-ECB48F7A9D71}"/>
            </a:ext>
          </a:extLst>
        </xdr:cNvPr>
        <xdr:cNvCxnSpPr/>
      </xdr:nvCxnSpPr>
      <xdr:spPr>
        <a:xfrm>
          <a:off x="164592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090" cy="257810"/>
    <xdr:sp macro="" textlink="">
      <xdr:nvSpPr>
        <xdr:cNvPr id="464" name="テキスト ボックス 463">
          <a:extLst>
            <a:ext uri="{FF2B5EF4-FFF2-40B4-BE49-F238E27FC236}">
              <a16:creationId xmlns:a16="http://schemas.microsoft.com/office/drawing/2014/main" id="{160818F3-093F-428C-B8EA-78359F5129BC}"/>
            </a:ext>
          </a:extLst>
        </xdr:cNvPr>
        <xdr:cNvSpPr txBox="1"/>
      </xdr:nvSpPr>
      <xdr:spPr>
        <a:xfrm>
          <a:off x="16047085"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5" name="直線コネクタ 464">
          <a:extLst>
            <a:ext uri="{FF2B5EF4-FFF2-40B4-BE49-F238E27FC236}">
              <a16:creationId xmlns:a16="http://schemas.microsoft.com/office/drawing/2014/main" id="{2ED173E4-5083-4825-AD61-8C80B7147D96}"/>
            </a:ext>
          </a:extLst>
        </xdr:cNvPr>
        <xdr:cNvCxnSpPr/>
      </xdr:nvCxnSpPr>
      <xdr:spPr>
        <a:xfrm>
          <a:off x="164592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090" cy="258445"/>
    <xdr:sp macro="" textlink="">
      <xdr:nvSpPr>
        <xdr:cNvPr id="466" name="テキスト ボックス 465">
          <a:extLst>
            <a:ext uri="{FF2B5EF4-FFF2-40B4-BE49-F238E27FC236}">
              <a16:creationId xmlns:a16="http://schemas.microsoft.com/office/drawing/2014/main" id="{D3333D52-EB33-47AC-9D23-CBA9D933CAAB}"/>
            </a:ext>
          </a:extLst>
        </xdr:cNvPr>
        <xdr:cNvSpPr txBox="1"/>
      </xdr:nvSpPr>
      <xdr:spPr>
        <a:xfrm>
          <a:off x="16047085" y="61753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7" name="直線コネクタ 466">
          <a:extLst>
            <a:ext uri="{FF2B5EF4-FFF2-40B4-BE49-F238E27FC236}">
              <a16:creationId xmlns:a16="http://schemas.microsoft.com/office/drawing/2014/main" id="{B80D3893-6BAF-4E2B-88A1-CB7FE9CD6491}"/>
            </a:ext>
          </a:extLst>
        </xdr:cNvPr>
        <xdr:cNvCxnSpPr/>
      </xdr:nvCxnSpPr>
      <xdr:spPr>
        <a:xfrm>
          <a:off x="164592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090" cy="259080"/>
    <xdr:sp macro="" textlink="">
      <xdr:nvSpPr>
        <xdr:cNvPr id="468" name="テキスト ボックス 467">
          <a:extLst>
            <a:ext uri="{FF2B5EF4-FFF2-40B4-BE49-F238E27FC236}">
              <a16:creationId xmlns:a16="http://schemas.microsoft.com/office/drawing/2014/main" id="{29F76533-B4FE-4C70-B674-F6D3343EE64A}"/>
            </a:ext>
          </a:extLst>
        </xdr:cNvPr>
        <xdr:cNvSpPr txBox="1"/>
      </xdr:nvSpPr>
      <xdr:spPr>
        <a:xfrm>
          <a:off x="16047085" y="58489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69" name="直線コネクタ 468">
          <a:extLst>
            <a:ext uri="{FF2B5EF4-FFF2-40B4-BE49-F238E27FC236}">
              <a16:creationId xmlns:a16="http://schemas.microsoft.com/office/drawing/2014/main" id="{5059B16A-67B2-459C-A30E-D5A9DA38AE49}"/>
            </a:ext>
          </a:extLst>
        </xdr:cNvPr>
        <xdr:cNvCxnSpPr/>
      </xdr:nvCxnSpPr>
      <xdr:spPr>
        <a:xfrm>
          <a:off x="164592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090" cy="257810"/>
    <xdr:sp macro="" textlink="">
      <xdr:nvSpPr>
        <xdr:cNvPr id="470" name="テキスト ボックス 469">
          <a:extLst>
            <a:ext uri="{FF2B5EF4-FFF2-40B4-BE49-F238E27FC236}">
              <a16:creationId xmlns:a16="http://schemas.microsoft.com/office/drawing/2014/main" id="{6779C7F8-7FE0-4C71-B22D-5F2762E3052C}"/>
            </a:ext>
          </a:extLst>
        </xdr:cNvPr>
        <xdr:cNvSpPr txBox="1"/>
      </xdr:nvSpPr>
      <xdr:spPr>
        <a:xfrm>
          <a:off x="16047085" y="55162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1CC0F60-61C6-4FCB-8CAC-B327591E7F81}"/>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2" name="テキスト ボックス 471">
          <a:extLst>
            <a:ext uri="{FF2B5EF4-FFF2-40B4-BE49-F238E27FC236}">
              <a16:creationId xmlns:a16="http://schemas.microsoft.com/office/drawing/2014/main" id="{5120AEAE-1FB3-43B6-A828-D35D19B02BF5}"/>
            </a:ext>
          </a:extLst>
        </xdr:cNvPr>
        <xdr:cNvSpPr txBox="1"/>
      </xdr:nvSpPr>
      <xdr:spPr>
        <a:xfrm>
          <a:off x="16047085" y="519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89B8F173-0D00-4BFE-ADBB-6FA09625C357}"/>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143510</xdr:rowOff>
    </xdr:from>
    <xdr:to>
      <xdr:col>116</xdr:col>
      <xdr:colOff>62865</xdr:colOff>
      <xdr:row>42</xdr:row>
      <xdr:rowOff>43815</xdr:rowOff>
    </xdr:to>
    <xdr:cxnSp macro="">
      <xdr:nvCxnSpPr>
        <xdr:cNvPr id="474" name="直線コネクタ 473">
          <a:extLst>
            <a:ext uri="{FF2B5EF4-FFF2-40B4-BE49-F238E27FC236}">
              <a16:creationId xmlns:a16="http://schemas.microsoft.com/office/drawing/2014/main" id="{3AAB2C41-98F5-4AFE-97BA-C579C30EDCF6}"/>
            </a:ext>
          </a:extLst>
        </xdr:cNvPr>
        <xdr:cNvCxnSpPr/>
      </xdr:nvCxnSpPr>
      <xdr:spPr>
        <a:xfrm flipV="1">
          <a:off x="19947255" y="5799455"/>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47625</xdr:rowOff>
    </xdr:from>
    <xdr:ext cx="469900" cy="259080"/>
    <xdr:sp macro="" textlink="">
      <xdr:nvSpPr>
        <xdr:cNvPr id="475" name="【認定こども園・幼稚園・保育所】&#10;一人当たり面積最小値テキスト">
          <a:extLst>
            <a:ext uri="{FF2B5EF4-FFF2-40B4-BE49-F238E27FC236}">
              <a16:creationId xmlns:a16="http://schemas.microsoft.com/office/drawing/2014/main" id="{0D1E9BE7-EAFA-4278-BBBC-CB97F8069B13}"/>
            </a:ext>
          </a:extLst>
        </xdr:cNvPr>
        <xdr:cNvSpPr txBox="1"/>
      </xdr:nvSpPr>
      <xdr:spPr>
        <a:xfrm>
          <a:off x="19985990" y="725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43815</xdr:rowOff>
    </xdr:from>
    <xdr:to>
      <xdr:col>116</xdr:col>
      <xdr:colOff>152400</xdr:colOff>
      <xdr:row>42</xdr:row>
      <xdr:rowOff>43815</xdr:rowOff>
    </xdr:to>
    <xdr:cxnSp macro="">
      <xdr:nvCxnSpPr>
        <xdr:cNvPr id="476" name="直線コネクタ 475">
          <a:extLst>
            <a:ext uri="{FF2B5EF4-FFF2-40B4-BE49-F238E27FC236}">
              <a16:creationId xmlns:a16="http://schemas.microsoft.com/office/drawing/2014/main" id="{35BB634F-BC75-4164-8D55-6CD040439346}"/>
            </a:ext>
          </a:extLst>
        </xdr:cNvPr>
        <xdr:cNvCxnSpPr/>
      </xdr:nvCxnSpPr>
      <xdr:spPr>
        <a:xfrm>
          <a:off x="19885660" y="72466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89535</xdr:rowOff>
    </xdr:from>
    <xdr:ext cx="469900" cy="257810"/>
    <xdr:sp macro="" textlink="">
      <xdr:nvSpPr>
        <xdr:cNvPr id="477" name="【認定こども園・幼稚園・保育所】&#10;一人当たり面積最大値テキスト">
          <a:extLst>
            <a:ext uri="{FF2B5EF4-FFF2-40B4-BE49-F238E27FC236}">
              <a16:creationId xmlns:a16="http://schemas.microsoft.com/office/drawing/2014/main" id="{680BAF6C-F30C-4487-AF34-E09549C67425}"/>
            </a:ext>
          </a:extLst>
        </xdr:cNvPr>
        <xdr:cNvSpPr txBox="1"/>
      </xdr:nvSpPr>
      <xdr:spPr>
        <a:xfrm>
          <a:off x="19985990" y="5579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143510</xdr:rowOff>
    </xdr:from>
    <xdr:to>
      <xdr:col>116</xdr:col>
      <xdr:colOff>152400</xdr:colOff>
      <xdr:row>33</xdr:row>
      <xdr:rowOff>143510</xdr:rowOff>
    </xdr:to>
    <xdr:cxnSp macro="">
      <xdr:nvCxnSpPr>
        <xdr:cNvPr id="478" name="直線コネクタ 477">
          <a:extLst>
            <a:ext uri="{FF2B5EF4-FFF2-40B4-BE49-F238E27FC236}">
              <a16:creationId xmlns:a16="http://schemas.microsoft.com/office/drawing/2014/main" id="{1B640F8C-CE45-4889-8B04-CE071F8181B3}"/>
            </a:ext>
          </a:extLst>
        </xdr:cNvPr>
        <xdr:cNvCxnSpPr/>
      </xdr:nvCxnSpPr>
      <xdr:spPr>
        <a:xfrm>
          <a:off x="19885660" y="57994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33655</xdr:rowOff>
    </xdr:from>
    <xdr:ext cx="469900" cy="258445"/>
    <xdr:sp macro="" textlink="">
      <xdr:nvSpPr>
        <xdr:cNvPr id="479" name="【認定こども園・幼稚園・保育所】&#10;一人当たり面積平均値テキスト">
          <a:extLst>
            <a:ext uri="{FF2B5EF4-FFF2-40B4-BE49-F238E27FC236}">
              <a16:creationId xmlns:a16="http://schemas.microsoft.com/office/drawing/2014/main" id="{D614424D-2B09-4582-A2F7-3004B29567C0}"/>
            </a:ext>
          </a:extLst>
        </xdr:cNvPr>
        <xdr:cNvSpPr txBox="1"/>
      </xdr:nvSpPr>
      <xdr:spPr>
        <a:xfrm>
          <a:off x="19985990" y="6546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macro="" textlink="">
      <xdr:nvSpPr>
        <xdr:cNvPr id="480" name="フローチャート: 判断 479">
          <a:extLst>
            <a:ext uri="{FF2B5EF4-FFF2-40B4-BE49-F238E27FC236}">
              <a16:creationId xmlns:a16="http://schemas.microsoft.com/office/drawing/2014/main" id="{88D83914-662E-4794-B9EB-99F85867709F}"/>
            </a:ext>
          </a:extLst>
        </xdr:cNvPr>
        <xdr:cNvSpPr/>
      </xdr:nvSpPr>
      <xdr:spPr>
        <a:xfrm>
          <a:off x="19904710" y="66992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102235</xdr:rowOff>
    </xdr:from>
    <xdr:to>
      <xdr:col>112</xdr:col>
      <xdr:colOff>38100</xdr:colOff>
      <xdr:row>40</xdr:row>
      <xdr:rowOff>32385</xdr:rowOff>
    </xdr:to>
    <xdr:sp macro="" textlink="">
      <xdr:nvSpPr>
        <xdr:cNvPr id="481" name="フローチャート: 判断 480">
          <a:extLst>
            <a:ext uri="{FF2B5EF4-FFF2-40B4-BE49-F238E27FC236}">
              <a16:creationId xmlns:a16="http://schemas.microsoft.com/office/drawing/2014/main" id="{B5BD8BCD-B9E5-4A51-9CEB-927F6A2EBF32}"/>
            </a:ext>
          </a:extLst>
        </xdr:cNvPr>
        <xdr:cNvSpPr/>
      </xdr:nvSpPr>
      <xdr:spPr>
        <a:xfrm>
          <a:off x="19161760" y="678497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88900</xdr:rowOff>
    </xdr:from>
    <xdr:to>
      <xdr:col>107</xdr:col>
      <xdr:colOff>101600</xdr:colOff>
      <xdr:row>40</xdr:row>
      <xdr:rowOff>19050</xdr:rowOff>
    </xdr:to>
    <xdr:sp macro="" textlink="">
      <xdr:nvSpPr>
        <xdr:cNvPr id="482" name="フローチャート: 判断 481">
          <a:extLst>
            <a:ext uri="{FF2B5EF4-FFF2-40B4-BE49-F238E27FC236}">
              <a16:creationId xmlns:a16="http://schemas.microsoft.com/office/drawing/2014/main" id="{55C87D56-6674-4507-8355-6AB80B93ED4E}"/>
            </a:ext>
          </a:extLst>
        </xdr:cNvPr>
        <xdr:cNvSpPr/>
      </xdr:nvSpPr>
      <xdr:spPr>
        <a:xfrm>
          <a:off x="18345150" y="677926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99060</xdr:rowOff>
    </xdr:from>
    <xdr:to>
      <xdr:col>102</xdr:col>
      <xdr:colOff>165100</xdr:colOff>
      <xdr:row>40</xdr:row>
      <xdr:rowOff>29210</xdr:rowOff>
    </xdr:to>
    <xdr:sp macro="" textlink="">
      <xdr:nvSpPr>
        <xdr:cNvPr id="483" name="フローチャート: 判断 482">
          <a:extLst>
            <a:ext uri="{FF2B5EF4-FFF2-40B4-BE49-F238E27FC236}">
              <a16:creationId xmlns:a16="http://schemas.microsoft.com/office/drawing/2014/main" id="{66AC6E87-1E94-4D02-9A40-E71597CB9065}"/>
            </a:ext>
          </a:extLst>
        </xdr:cNvPr>
        <xdr:cNvSpPr/>
      </xdr:nvSpPr>
      <xdr:spPr>
        <a:xfrm>
          <a:off x="17547590" y="67818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95885</xdr:rowOff>
    </xdr:from>
    <xdr:to>
      <xdr:col>98</xdr:col>
      <xdr:colOff>38100</xdr:colOff>
      <xdr:row>40</xdr:row>
      <xdr:rowOff>26035</xdr:rowOff>
    </xdr:to>
    <xdr:sp macro="" textlink="">
      <xdr:nvSpPr>
        <xdr:cNvPr id="484" name="フローチャート: 判断 483">
          <a:extLst>
            <a:ext uri="{FF2B5EF4-FFF2-40B4-BE49-F238E27FC236}">
              <a16:creationId xmlns:a16="http://schemas.microsoft.com/office/drawing/2014/main" id="{8730BBDB-3AF8-46A5-B110-5102636568EA}"/>
            </a:ext>
          </a:extLst>
        </xdr:cNvPr>
        <xdr:cNvSpPr/>
      </xdr:nvSpPr>
      <xdr:spPr>
        <a:xfrm>
          <a:off x="16761460" y="67786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931FED78-5373-44C5-B6CC-9383709AD0A8}"/>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F4FE7C0C-0744-4657-BB95-DC5363F47398}"/>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5C7AD4B3-35D9-4BC1-BE3D-24EE0391BC7A}"/>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53285FD-14F7-4BD6-8CD9-0C8673BA7CCB}"/>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2439DBE4-CD68-4F19-A83F-466CE81E9A7C}"/>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100330</xdr:rowOff>
    </xdr:from>
    <xdr:to>
      <xdr:col>116</xdr:col>
      <xdr:colOff>114300</xdr:colOff>
      <xdr:row>41</xdr:row>
      <xdr:rowOff>30480</xdr:rowOff>
    </xdr:to>
    <xdr:sp macro="" textlink="">
      <xdr:nvSpPr>
        <xdr:cNvPr id="490" name="楕円 489">
          <a:extLst>
            <a:ext uri="{FF2B5EF4-FFF2-40B4-BE49-F238E27FC236}">
              <a16:creationId xmlns:a16="http://schemas.microsoft.com/office/drawing/2014/main" id="{7AF976EB-0437-4B9F-A7CD-EEDC14808EC3}"/>
            </a:ext>
          </a:extLst>
        </xdr:cNvPr>
        <xdr:cNvSpPr/>
      </xdr:nvSpPr>
      <xdr:spPr>
        <a:xfrm>
          <a:off x="19904710" y="69545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78740</xdr:rowOff>
    </xdr:from>
    <xdr:ext cx="469900" cy="259080"/>
    <xdr:sp macro="" textlink="">
      <xdr:nvSpPr>
        <xdr:cNvPr id="491" name="【認定こども園・幼稚園・保育所】&#10;一人当たり面積該当値テキスト">
          <a:extLst>
            <a:ext uri="{FF2B5EF4-FFF2-40B4-BE49-F238E27FC236}">
              <a16:creationId xmlns:a16="http://schemas.microsoft.com/office/drawing/2014/main" id="{2BB2BA9E-CF84-4DCD-9C21-5421E5FBAFDF}"/>
            </a:ext>
          </a:extLst>
        </xdr:cNvPr>
        <xdr:cNvSpPr txBox="1"/>
      </xdr:nvSpPr>
      <xdr:spPr>
        <a:xfrm>
          <a:off x="19985990" y="693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103505</xdr:rowOff>
    </xdr:from>
    <xdr:to>
      <xdr:col>112</xdr:col>
      <xdr:colOff>38100</xdr:colOff>
      <xdr:row>41</xdr:row>
      <xdr:rowOff>33655</xdr:rowOff>
    </xdr:to>
    <xdr:sp macro="" textlink="">
      <xdr:nvSpPr>
        <xdr:cNvPr id="492" name="楕円 491">
          <a:extLst>
            <a:ext uri="{FF2B5EF4-FFF2-40B4-BE49-F238E27FC236}">
              <a16:creationId xmlns:a16="http://schemas.microsoft.com/office/drawing/2014/main" id="{96E8021E-8F93-4D5C-B495-C4972F73C9C6}"/>
            </a:ext>
          </a:extLst>
        </xdr:cNvPr>
        <xdr:cNvSpPr/>
      </xdr:nvSpPr>
      <xdr:spPr>
        <a:xfrm>
          <a:off x="19161760" y="6959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151130</xdr:rowOff>
    </xdr:from>
    <xdr:to>
      <xdr:col>116</xdr:col>
      <xdr:colOff>63500</xdr:colOff>
      <xdr:row>40</xdr:row>
      <xdr:rowOff>154940</xdr:rowOff>
    </xdr:to>
    <xdr:cxnSp macro="">
      <xdr:nvCxnSpPr>
        <xdr:cNvPr id="493" name="直線コネクタ 492">
          <a:extLst>
            <a:ext uri="{FF2B5EF4-FFF2-40B4-BE49-F238E27FC236}">
              <a16:creationId xmlns:a16="http://schemas.microsoft.com/office/drawing/2014/main" id="{F08A3984-D903-45D0-8669-3908D4AC4B23}"/>
            </a:ext>
          </a:extLst>
        </xdr:cNvPr>
        <xdr:cNvCxnSpPr/>
      </xdr:nvCxnSpPr>
      <xdr:spPr>
        <a:xfrm flipV="1">
          <a:off x="19204940" y="700913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64770</xdr:rowOff>
    </xdr:from>
    <xdr:to>
      <xdr:col>107</xdr:col>
      <xdr:colOff>101600</xdr:colOff>
      <xdr:row>40</xdr:row>
      <xdr:rowOff>166370</xdr:rowOff>
    </xdr:to>
    <xdr:sp macro="" textlink="">
      <xdr:nvSpPr>
        <xdr:cNvPr id="494" name="楕円 493">
          <a:extLst>
            <a:ext uri="{FF2B5EF4-FFF2-40B4-BE49-F238E27FC236}">
              <a16:creationId xmlns:a16="http://schemas.microsoft.com/office/drawing/2014/main" id="{24085BEF-040D-4D90-9F8E-BFD2501ACFF2}"/>
            </a:ext>
          </a:extLst>
        </xdr:cNvPr>
        <xdr:cNvSpPr/>
      </xdr:nvSpPr>
      <xdr:spPr>
        <a:xfrm>
          <a:off x="18345150" y="692086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115570</xdr:rowOff>
    </xdr:from>
    <xdr:to>
      <xdr:col>111</xdr:col>
      <xdr:colOff>177800</xdr:colOff>
      <xdr:row>40</xdr:row>
      <xdr:rowOff>154940</xdr:rowOff>
    </xdr:to>
    <xdr:cxnSp macro="">
      <xdr:nvCxnSpPr>
        <xdr:cNvPr id="495" name="直線コネクタ 494">
          <a:extLst>
            <a:ext uri="{FF2B5EF4-FFF2-40B4-BE49-F238E27FC236}">
              <a16:creationId xmlns:a16="http://schemas.microsoft.com/office/drawing/2014/main" id="{BE8139A0-657B-4DB6-B2E2-1E19A9039D39}"/>
            </a:ext>
          </a:extLst>
        </xdr:cNvPr>
        <xdr:cNvCxnSpPr/>
      </xdr:nvCxnSpPr>
      <xdr:spPr>
        <a:xfrm>
          <a:off x="18399760" y="6973570"/>
          <a:ext cx="8051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xdr:rowOff>
    </xdr:from>
    <xdr:to>
      <xdr:col>102</xdr:col>
      <xdr:colOff>165100</xdr:colOff>
      <xdr:row>40</xdr:row>
      <xdr:rowOff>107315</xdr:rowOff>
    </xdr:to>
    <xdr:sp macro="" textlink="">
      <xdr:nvSpPr>
        <xdr:cNvPr id="496" name="楕円 495">
          <a:extLst>
            <a:ext uri="{FF2B5EF4-FFF2-40B4-BE49-F238E27FC236}">
              <a16:creationId xmlns:a16="http://schemas.microsoft.com/office/drawing/2014/main" id="{16C6A18D-2B1F-414E-81E4-9E51BEC36184}"/>
            </a:ext>
          </a:extLst>
        </xdr:cNvPr>
        <xdr:cNvSpPr/>
      </xdr:nvSpPr>
      <xdr:spPr>
        <a:xfrm>
          <a:off x="17547590" y="6866255"/>
          <a:ext cx="1092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56515</xdr:rowOff>
    </xdr:from>
    <xdr:to>
      <xdr:col>107</xdr:col>
      <xdr:colOff>50800</xdr:colOff>
      <xdr:row>40</xdr:row>
      <xdr:rowOff>115570</xdr:rowOff>
    </xdr:to>
    <xdr:cxnSp macro="">
      <xdr:nvCxnSpPr>
        <xdr:cNvPr id="497" name="直線コネクタ 496">
          <a:extLst>
            <a:ext uri="{FF2B5EF4-FFF2-40B4-BE49-F238E27FC236}">
              <a16:creationId xmlns:a16="http://schemas.microsoft.com/office/drawing/2014/main" id="{4803C61B-17EE-4A9A-823C-A34FFE2C6E39}"/>
            </a:ext>
          </a:extLst>
        </xdr:cNvPr>
        <xdr:cNvCxnSpPr/>
      </xdr:nvCxnSpPr>
      <xdr:spPr>
        <a:xfrm>
          <a:off x="17602200" y="6918325"/>
          <a:ext cx="7975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99060</xdr:rowOff>
    </xdr:from>
    <xdr:to>
      <xdr:col>98</xdr:col>
      <xdr:colOff>38100</xdr:colOff>
      <xdr:row>40</xdr:row>
      <xdr:rowOff>29210</xdr:rowOff>
    </xdr:to>
    <xdr:sp macro="" textlink="">
      <xdr:nvSpPr>
        <xdr:cNvPr id="498" name="楕円 497">
          <a:extLst>
            <a:ext uri="{FF2B5EF4-FFF2-40B4-BE49-F238E27FC236}">
              <a16:creationId xmlns:a16="http://schemas.microsoft.com/office/drawing/2014/main" id="{1ADA0032-0D08-40FA-8C5F-5D314D9C19ED}"/>
            </a:ext>
          </a:extLst>
        </xdr:cNvPr>
        <xdr:cNvSpPr/>
      </xdr:nvSpPr>
      <xdr:spPr>
        <a:xfrm>
          <a:off x="16761460" y="67818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149860</xdr:rowOff>
    </xdr:from>
    <xdr:to>
      <xdr:col>102</xdr:col>
      <xdr:colOff>114300</xdr:colOff>
      <xdr:row>40</xdr:row>
      <xdr:rowOff>56515</xdr:rowOff>
    </xdr:to>
    <xdr:cxnSp macro="">
      <xdr:nvCxnSpPr>
        <xdr:cNvPr id="499" name="直線コネクタ 498">
          <a:extLst>
            <a:ext uri="{FF2B5EF4-FFF2-40B4-BE49-F238E27FC236}">
              <a16:creationId xmlns:a16="http://schemas.microsoft.com/office/drawing/2014/main" id="{8840CB93-51FD-41FA-A0A7-95E3CF75255E}"/>
            </a:ext>
          </a:extLst>
        </xdr:cNvPr>
        <xdr:cNvCxnSpPr/>
      </xdr:nvCxnSpPr>
      <xdr:spPr>
        <a:xfrm>
          <a:off x="16804640" y="6836410"/>
          <a:ext cx="7975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48895</xdr:rowOff>
    </xdr:from>
    <xdr:ext cx="469900" cy="259080"/>
    <xdr:sp macro="" textlink="">
      <xdr:nvSpPr>
        <xdr:cNvPr id="500" name="n_1aveValue【認定こども園・幼稚園・保育所】&#10;一人当たり面積">
          <a:extLst>
            <a:ext uri="{FF2B5EF4-FFF2-40B4-BE49-F238E27FC236}">
              <a16:creationId xmlns:a16="http://schemas.microsoft.com/office/drawing/2014/main" id="{592EF197-8F53-43D3-87B6-F862AC7125D6}"/>
            </a:ext>
          </a:extLst>
        </xdr:cNvPr>
        <xdr:cNvSpPr txBox="1"/>
      </xdr:nvSpPr>
      <xdr:spPr>
        <a:xfrm>
          <a:off x="18982055" y="6565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35560</xdr:rowOff>
    </xdr:from>
    <xdr:ext cx="468630" cy="259080"/>
    <xdr:sp macro="" textlink="">
      <xdr:nvSpPr>
        <xdr:cNvPr id="501" name="n_2aveValue【認定こども園・幼稚園・保育所】&#10;一人当たり面積">
          <a:extLst>
            <a:ext uri="{FF2B5EF4-FFF2-40B4-BE49-F238E27FC236}">
              <a16:creationId xmlns:a16="http://schemas.microsoft.com/office/drawing/2014/main" id="{D2B99F48-072B-42FE-937E-A94B0B41EFC8}"/>
            </a:ext>
          </a:extLst>
        </xdr:cNvPr>
        <xdr:cNvSpPr txBox="1"/>
      </xdr:nvSpPr>
      <xdr:spPr>
        <a:xfrm>
          <a:off x="18181955" y="6550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45720</xdr:rowOff>
    </xdr:from>
    <xdr:ext cx="468630" cy="259080"/>
    <xdr:sp macro="" textlink="">
      <xdr:nvSpPr>
        <xdr:cNvPr id="502" name="n_3aveValue【認定こども園・幼稚園・保育所】&#10;一人当たり面積">
          <a:extLst>
            <a:ext uri="{FF2B5EF4-FFF2-40B4-BE49-F238E27FC236}">
              <a16:creationId xmlns:a16="http://schemas.microsoft.com/office/drawing/2014/main" id="{461D38C0-6E2B-43F0-A332-812045553834}"/>
            </a:ext>
          </a:extLst>
        </xdr:cNvPr>
        <xdr:cNvSpPr txBox="1"/>
      </xdr:nvSpPr>
      <xdr:spPr>
        <a:xfrm>
          <a:off x="17384395" y="65627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42545</xdr:rowOff>
    </xdr:from>
    <xdr:ext cx="468630" cy="257810"/>
    <xdr:sp macro="" textlink="">
      <xdr:nvSpPr>
        <xdr:cNvPr id="503" name="n_4aveValue【認定こども園・幼稚園・保育所】&#10;一人当たり面積">
          <a:extLst>
            <a:ext uri="{FF2B5EF4-FFF2-40B4-BE49-F238E27FC236}">
              <a16:creationId xmlns:a16="http://schemas.microsoft.com/office/drawing/2014/main" id="{D2B6F044-0379-4681-BFDA-CB0506381961}"/>
            </a:ext>
          </a:extLst>
        </xdr:cNvPr>
        <xdr:cNvSpPr txBox="1"/>
      </xdr:nvSpPr>
      <xdr:spPr>
        <a:xfrm>
          <a:off x="16588740" y="6559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24765</xdr:rowOff>
    </xdr:from>
    <xdr:ext cx="469900" cy="259080"/>
    <xdr:sp macro="" textlink="">
      <xdr:nvSpPr>
        <xdr:cNvPr id="504" name="n_1mainValue【認定こども園・幼稚園・保育所】&#10;一人当たり面積">
          <a:extLst>
            <a:ext uri="{FF2B5EF4-FFF2-40B4-BE49-F238E27FC236}">
              <a16:creationId xmlns:a16="http://schemas.microsoft.com/office/drawing/2014/main" id="{772473A4-53AF-457B-ADB8-BDDD679DB862}"/>
            </a:ext>
          </a:extLst>
        </xdr:cNvPr>
        <xdr:cNvSpPr txBox="1"/>
      </xdr:nvSpPr>
      <xdr:spPr>
        <a:xfrm>
          <a:off x="18982055" y="705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157480</xdr:rowOff>
    </xdr:from>
    <xdr:ext cx="468630" cy="257810"/>
    <xdr:sp macro="" textlink="">
      <xdr:nvSpPr>
        <xdr:cNvPr id="505" name="n_2mainValue【認定こども園・幼稚園・保育所】&#10;一人当たり面積">
          <a:extLst>
            <a:ext uri="{FF2B5EF4-FFF2-40B4-BE49-F238E27FC236}">
              <a16:creationId xmlns:a16="http://schemas.microsoft.com/office/drawing/2014/main" id="{36CC922F-00E9-4C2C-B682-C27EC95FFF29}"/>
            </a:ext>
          </a:extLst>
        </xdr:cNvPr>
        <xdr:cNvSpPr txBox="1"/>
      </xdr:nvSpPr>
      <xdr:spPr>
        <a:xfrm>
          <a:off x="18181955" y="7017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98425</xdr:rowOff>
    </xdr:from>
    <xdr:ext cx="468630" cy="257810"/>
    <xdr:sp macro="" textlink="">
      <xdr:nvSpPr>
        <xdr:cNvPr id="506" name="n_3mainValue【認定こども園・幼稚園・保育所】&#10;一人当たり面積">
          <a:extLst>
            <a:ext uri="{FF2B5EF4-FFF2-40B4-BE49-F238E27FC236}">
              <a16:creationId xmlns:a16="http://schemas.microsoft.com/office/drawing/2014/main" id="{3E60253B-681C-4D89-9521-494750326DA5}"/>
            </a:ext>
          </a:extLst>
        </xdr:cNvPr>
        <xdr:cNvSpPr txBox="1"/>
      </xdr:nvSpPr>
      <xdr:spPr>
        <a:xfrm>
          <a:off x="17384395" y="6952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20320</xdr:rowOff>
    </xdr:from>
    <xdr:ext cx="468630" cy="257810"/>
    <xdr:sp macro="" textlink="">
      <xdr:nvSpPr>
        <xdr:cNvPr id="507" name="n_4mainValue【認定こども園・幼稚園・保育所】&#10;一人当たり面積">
          <a:extLst>
            <a:ext uri="{FF2B5EF4-FFF2-40B4-BE49-F238E27FC236}">
              <a16:creationId xmlns:a16="http://schemas.microsoft.com/office/drawing/2014/main" id="{25EED441-14B7-4871-A133-286278B19490}"/>
            </a:ext>
          </a:extLst>
        </xdr:cNvPr>
        <xdr:cNvSpPr txBox="1"/>
      </xdr:nvSpPr>
      <xdr:spPr>
        <a:xfrm>
          <a:off x="16588740" y="6874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85620E4-9C6E-459F-81AB-7F6AF4C9B9A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254B342-2812-46D1-BBD1-60208AE705A1}"/>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419ADF31-3503-4733-809E-B6432B20A2E8}"/>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35FD482-4464-4AB7-B41E-24ED7108BE11}"/>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D166EA0-C967-40C8-BC28-74213F5C17CD}"/>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CD8F830-8C99-49AC-BACE-584065C311DD}"/>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814E6CD-94D7-49DE-9803-BAB522A149E1}"/>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FF98A2F-6083-49E6-A468-08B186DE74FD}"/>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6" name="テキスト ボックス 515">
          <a:extLst>
            <a:ext uri="{FF2B5EF4-FFF2-40B4-BE49-F238E27FC236}">
              <a16:creationId xmlns:a16="http://schemas.microsoft.com/office/drawing/2014/main" id="{11304059-9CCA-4EA9-B149-6B276804B3A8}"/>
            </a:ext>
          </a:extLst>
        </xdr:cNvPr>
        <xdr:cNvSpPr txBox="1"/>
      </xdr:nvSpPr>
      <xdr:spPr>
        <a:xfrm>
          <a:off x="1116584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CB6153E-0F88-40E0-9E60-C7C53FBF5584}"/>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8" name="テキスト ボックス 517">
          <a:extLst>
            <a:ext uri="{FF2B5EF4-FFF2-40B4-BE49-F238E27FC236}">
              <a16:creationId xmlns:a16="http://schemas.microsoft.com/office/drawing/2014/main" id="{3B31F9E5-D1E1-47F4-8352-05C82D7EE95F}"/>
            </a:ext>
          </a:extLst>
        </xdr:cNvPr>
        <xdr:cNvSpPr txBox="1"/>
      </xdr:nvSpPr>
      <xdr:spPr>
        <a:xfrm>
          <a:off x="10801350" y="11285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9" name="直線コネクタ 518">
          <a:extLst>
            <a:ext uri="{FF2B5EF4-FFF2-40B4-BE49-F238E27FC236}">
              <a16:creationId xmlns:a16="http://schemas.microsoft.com/office/drawing/2014/main" id="{C2489EAA-21BB-44A9-8D15-5412CE3B2036}"/>
            </a:ext>
          </a:extLst>
        </xdr:cNvPr>
        <xdr:cNvCxnSpPr/>
      </xdr:nvCxnSpPr>
      <xdr:spPr>
        <a:xfrm>
          <a:off x="1120394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520" name="テキスト ボックス 519">
          <a:extLst>
            <a:ext uri="{FF2B5EF4-FFF2-40B4-BE49-F238E27FC236}">
              <a16:creationId xmlns:a16="http://schemas.microsoft.com/office/drawing/2014/main" id="{9D8AD24E-585B-464D-865D-714DEA7FD53D}"/>
            </a:ext>
          </a:extLst>
        </xdr:cNvPr>
        <xdr:cNvSpPr txBox="1"/>
      </xdr:nvSpPr>
      <xdr:spPr>
        <a:xfrm>
          <a:off x="10801350" y="10963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1" name="直線コネクタ 520">
          <a:extLst>
            <a:ext uri="{FF2B5EF4-FFF2-40B4-BE49-F238E27FC236}">
              <a16:creationId xmlns:a16="http://schemas.microsoft.com/office/drawing/2014/main" id="{D2411E57-AA46-40A5-8A49-9BBBF64CB06E}"/>
            </a:ext>
          </a:extLst>
        </xdr:cNvPr>
        <xdr:cNvCxnSpPr/>
      </xdr:nvCxnSpPr>
      <xdr:spPr>
        <a:xfrm>
          <a:off x="1120394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2" name="テキスト ボックス 521">
          <a:extLst>
            <a:ext uri="{FF2B5EF4-FFF2-40B4-BE49-F238E27FC236}">
              <a16:creationId xmlns:a16="http://schemas.microsoft.com/office/drawing/2014/main" id="{CFD11825-FA7F-4221-BEB6-3987E8DF9578}"/>
            </a:ext>
          </a:extLst>
        </xdr:cNvPr>
        <xdr:cNvSpPr txBox="1"/>
      </xdr:nvSpPr>
      <xdr:spPr>
        <a:xfrm>
          <a:off x="1084262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3" name="直線コネクタ 522">
          <a:extLst>
            <a:ext uri="{FF2B5EF4-FFF2-40B4-BE49-F238E27FC236}">
              <a16:creationId xmlns:a16="http://schemas.microsoft.com/office/drawing/2014/main" id="{043BE3B8-F029-46C0-A738-D2B643B38A6A}"/>
            </a:ext>
          </a:extLst>
        </xdr:cNvPr>
        <xdr:cNvCxnSpPr/>
      </xdr:nvCxnSpPr>
      <xdr:spPr>
        <a:xfrm>
          <a:off x="1120394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24" name="テキスト ボックス 523">
          <a:extLst>
            <a:ext uri="{FF2B5EF4-FFF2-40B4-BE49-F238E27FC236}">
              <a16:creationId xmlns:a16="http://schemas.microsoft.com/office/drawing/2014/main" id="{3136F99F-B479-4881-B6BC-A36B33BD73E9}"/>
            </a:ext>
          </a:extLst>
        </xdr:cNvPr>
        <xdr:cNvSpPr txBox="1"/>
      </xdr:nvSpPr>
      <xdr:spPr>
        <a:xfrm>
          <a:off x="10842625" y="103041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5" name="直線コネクタ 524">
          <a:extLst>
            <a:ext uri="{FF2B5EF4-FFF2-40B4-BE49-F238E27FC236}">
              <a16:creationId xmlns:a16="http://schemas.microsoft.com/office/drawing/2014/main" id="{566B0C1A-3CF0-40D2-BBA4-33637E8E9480}"/>
            </a:ext>
          </a:extLst>
        </xdr:cNvPr>
        <xdr:cNvCxnSpPr/>
      </xdr:nvCxnSpPr>
      <xdr:spPr>
        <a:xfrm>
          <a:off x="1120394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6" name="テキスト ボックス 525">
          <a:extLst>
            <a:ext uri="{FF2B5EF4-FFF2-40B4-BE49-F238E27FC236}">
              <a16:creationId xmlns:a16="http://schemas.microsoft.com/office/drawing/2014/main" id="{FAEFF353-29E1-4D90-9698-AE0A2F82518E}"/>
            </a:ext>
          </a:extLst>
        </xdr:cNvPr>
        <xdr:cNvSpPr txBox="1"/>
      </xdr:nvSpPr>
      <xdr:spPr>
        <a:xfrm>
          <a:off x="1084262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7" name="直線コネクタ 526">
          <a:extLst>
            <a:ext uri="{FF2B5EF4-FFF2-40B4-BE49-F238E27FC236}">
              <a16:creationId xmlns:a16="http://schemas.microsoft.com/office/drawing/2014/main" id="{EB31DE43-429A-4340-97D2-BFA0E56743EA}"/>
            </a:ext>
          </a:extLst>
        </xdr:cNvPr>
        <xdr:cNvCxnSpPr/>
      </xdr:nvCxnSpPr>
      <xdr:spPr>
        <a:xfrm>
          <a:off x="1120394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28" name="テキスト ボックス 527">
          <a:extLst>
            <a:ext uri="{FF2B5EF4-FFF2-40B4-BE49-F238E27FC236}">
              <a16:creationId xmlns:a16="http://schemas.microsoft.com/office/drawing/2014/main" id="{FEDD6E3A-423C-4152-ACF2-553F78C9FA1C}"/>
            </a:ext>
          </a:extLst>
        </xdr:cNvPr>
        <xdr:cNvSpPr txBox="1"/>
      </xdr:nvSpPr>
      <xdr:spPr>
        <a:xfrm>
          <a:off x="10842625" y="96589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9" name="直線コネクタ 528">
          <a:extLst>
            <a:ext uri="{FF2B5EF4-FFF2-40B4-BE49-F238E27FC236}">
              <a16:creationId xmlns:a16="http://schemas.microsoft.com/office/drawing/2014/main" id="{180A1AE8-1A91-48A2-AA6B-930B3AE70AE0}"/>
            </a:ext>
          </a:extLst>
        </xdr:cNvPr>
        <xdr:cNvCxnSpPr/>
      </xdr:nvCxnSpPr>
      <xdr:spPr>
        <a:xfrm>
          <a:off x="1120394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530" name="テキスト ボックス 529">
          <a:extLst>
            <a:ext uri="{FF2B5EF4-FFF2-40B4-BE49-F238E27FC236}">
              <a16:creationId xmlns:a16="http://schemas.microsoft.com/office/drawing/2014/main" id="{933C29C5-D49C-4A5C-9390-2F2FF2A7328A}"/>
            </a:ext>
          </a:extLst>
        </xdr:cNvPr>
        <xdr:cNvSpPr txBox="1"/>
      </xdr:nvSpPr>
      <xdr:spPr>
        <a:xfrm>
          <a:off x="10904855" y="932624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C07E769-63B9-44C4-8383-FC800F0A79D9}"/>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4C13F82-51A8-4C0D-804C-7279CA9316F2}"/>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76835</xdr:rowOff>
    </xdr:from>
    <xdr:to>
      <xdr:col>85</xdr:col>
      <xdr:colOff>126365</xdr:colOff>
      <xdr:row>63</xdr:row>
      <xdr:rowOff>89535</xdr:rowOff>
    </xdr:to>
    <xdr:cxnSp macro="">
      <xdr:nvCxnSpPr>
        <xdr:cNvPr id="533" name="直線コネクタ 532">
          <a:extLst>
            <a:ext uri="{FF2B5EF4-FFF2-40B4-BE49-F238E27FC236}">
              <a16:creationId xmlns:a16="http://schemas.microsoft.com/office/drawing/2014/main" id="{DE898876-6CB7-4412-AEF6-13709AEDA91E}"/>
            </a:ext>
          </a:extLst>
        </xdr:cNvPr>
        <xdr:cNvCxnSpPr/>
      </xdr:nvCxnSpPr>
      <xdr:spPr>
        <a:xfrm flipV="1">
          <a:off x="14703425" y="9678035"/>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93345</xdr:rowOff>
    </xdr:from>
    <xdr:ext cx="405130" cy="259080"/>
    <xdr:sp macro="" textlink="">
      <xdr:nvSpPr>
        <xdr:cNvPr id="534" name="【学校施設】&#10;有形固定資産減価償却率最小値テキスト">
          <a:extLst>
            <a:ext uri="{FF2B5EF4-FFF2-40B4-BE49-F238E27FC236}">
              <a16:creationId xmlns:a16="http://schemas.microsoft.com/office/drawing/2014/main" id="{7D70E739-558E-482D-942F-66E0989943D6}"/>
            </a:ext>
          </a:extLst>
        </xdr:cNvPr>
        <xdr:cNvSpPr txBox="1"/>
      </xdr:nvSpPr>
      <xdr:spPr>
        <a:xfrm>
          <a:off x="14742160" y="1089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89535</xdr:rowOff>
    </xdr:from>
    <xdr:to>
      <xdr:col>86</xdr:col>
      <xdr:colOff>25400</xdr:colOff>
      <xdr:row>63</xdr:row>
      <xdr:rowOff>89535</xdr:rowOff>
    </xdr:to>
    <xdr:cxnSp macro="">
      <xdr:nvCxnSpPr>
        <xdr:cNvPr id="535" name="直線コネクタ 534">
          <a:extLst>
            <a:ext uri="{FF2B5EF4-FFF2-40B4-BE49-F238E27FC236}">
              <a16:creationId xmlns:a16="http://schemas.microsoft.com/office/drawing/2014/main" id="{63A82D0F-436A-41AD-9123-63E7B0FF090B}"/>
            </a:ext>
          </a:extLst>
        </xdr:cNvPr>
        <xdr:cNvCxnSpPr/>
      </xdr:nvCxnSpPr>
      <xdr:spPr>
        <a:xfrm>
          <a:off x="14611350" y="108946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23495</xdr:rowOff>
    </xdr:from>
    <xdr:ext cx="405130" cy="259080"/>
    <xdr:sp macro="" textlink="">
      <xdr:nvSpPr>
        <xdr:cNvPr id="536" name="【学校施設】&#10;有形固定資産減価償却率最大値テキスト">
          <a:extLst>
            <a:ext uri="{FF2B5EF4-FFF2-40B4-BE49-F238E27FC236}">
              <a16:creationId xmlns:a16="http://schemas.microsoft.com/office/drawing/2014/main" id="{7632A4C7-3751-4383-B491-F7BFC8D4F373}"/>
            </a:ext>
          </a:extLst>
        </xdr:cNvPr>
        <xdr:cNvSpPr txBox="1"/>
      </xdr:nvSpPr>
      <xdr:spPr>
        <a:xfrm>
          <a:off x="14742160" y="944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76835</xdr:rowOff>
    </xdr:from>
    <xdr:to>
      <xdr:col>86</xdr:col>
      <xdr:colOff>25400</xdr:colOff>
      <xdr:row>56</xdr:row>
      <xdr:rowOff>76835</xdr:rowOff>
    </xdr:to>
    <xdr:cxnSp macro="">
      <xdr:nvCxnSpPr>
        <xdr:cNvPr id="537" name="直線コネクタ 536">
          <a:extLst>
            <a:ext uri="{FF2B5EF4-FFF2-40B4-BE49-F238E27FC236}">
              <a16:creationId xmlns:a16="http://schemas.microsoft.com/office/drawing/2014/main" id="{A89A7695-FA71-4A85-88BD-315E063030B5}"/>
            </a:ext>
          </a:extLst>
        </xdr:cNvPr>
        <xdr:cNvCxnSpPr/>
      </xdr:nvCxnSpPr>
      <xdr:spPr>
        <a:xfrm>
          <a:off x="14611350" y="96780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102235</xdr:rowOff>
    </xdr:from>
    <xdr:ext cx="405130" cy="258445"/>
    <xdr:sp macro="" textlink="">
      <xdr:nvSpPr>
        <xdr:cNvPr id="538" name="【学校施設】&#10;有形固定資産減価償却率平均値テキスト">
          <a:extLst>
            <a:ext uri="{FF2B5EF4-FFF2-40B4-BE49-F238E27FC236}">
              <a16:creationId xmlns:a16="http://schemas.microsoft.com/office/drawing/2014/main" id="{E46BD980-49EB-47B3-8527-202A9EA54894}"/>
            </a:ext>
          </a:extLst>
        </xdr:cNvPr>
        <xdr:cNvSpPr txBox="1"/>
      </xdr:nvSpPr>
      <xdr:spPr>
        <a:xfrm>
          <a:off x="14742160" y="10385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123825</xdr:rowOff>
    </xdr:from>
    <xdr:to>
      <xdr:col>85</xdr:col>
      <xdr:colOff>177800</xdr:colOff>
      <xdr:row>61</xdr:row>
      <xdr:rowOff>53975</xdr:rowOff>
    </xdr:to>
    <xdr:sp macro="" textlink="">
      <xdr:nvSpPr>
        <xdr:cNvPr id="539" name="フローチャート: 判断 538">
          <a:extLst>
            <a:ext uri="{FF2B5EF4-FFF2-40B4-BE49-F238E27FC236}">
              <a16:creationId xmlns:a16="http://schemas.microsoft.com/office/drawing/2014/main" id="{1101C07F-7C26-47ED-A8A0-E3ADCABCCB60}"/>
            </a:ext>
          </a:extLst>
        </xdr:cNvPr>
        <xdr:cNvSpPr/>
      </xdr:nvSpPr>
      <xdr:spPr>
        <a:xfrm>
          <a:off x="14649450" y="104127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102870</xdr:rowOff>
    </xdr:from>
    <xdr:to>
      <xdr:col>81</xdr:col>
      <xdr:colOff>101600</xdr:colOff>
      <xdr:row>61</xdr:row>
      <xdr:rowOff>33020</xdr:rowOff>
    </xdr:to>
    <xdr:sp macro="" textlink="">
      <xdr:nvSpPr>
        <xdr:cNvPr id="540" name="フローチャート: 判断 539">
          <a:extLst>
            <a:ext uri="{FF2B5EF4-FFF2-40B4-BE49-F238E27FC236}">
              <a16:creationId xmlns:a16="http://schemas.microsoft.com/office/drawing/2014/main" id="{CA13B8CE-119E-4BEB-A24B-A1F86D516837}"/>
            </a:ext>
          </a:extLst>
        </xdr:cNvPr>
        <xdr:cNvSpPr/>
      </xdr:nvSpPr>
      <xdr:spPr>
        <a:xfrm>
          <a:off x="13887450" y="103879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88265</xdr:rowOff>
    </xdr:from>
    <xdr:to>
      <xdr:col>76</xdr:col>
      <xdr:colOff>165100</xdr:colOff>
      <xdr:row>61</xdr:row>
      <xdr:rowOff>18415</xdr:rowOff>
    </xdr:to>
    <xdr:sp macro="" textlink="">
      <xdr:nvSpPr>
        <xdr:cNvPr id="541" name="フローチャート: 判断 540">
          <a:extLst>
            <a:ext uri="{FF2B5EF4-FFF2-40B4-BE49-F238E27FC236}">
              <a16:creationId xmlns:a16="http://schemas.microsoft.com/office/drawing/2014/main" id="{0A86A915-0E79-45EF-A824-D7F6FBFC8B7D}"/>
            </a:ext>
          </a:extLst>
        </xdr:cNvPr>
        <xdr:cNvSpPr/>
      </xdr:nvSpPr>
      <xdr:spPr>
        <a:xfrm>
          <a:off x="13089890" y="103790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83185</xdr:rowOff>
    </xdr:from>
    <xdr:to>
      <xdr:col>72</xdr:col>
      <xdr:colOff>38100</xdr:colOff>
      <xdr:row>61</xdr:row>
      <xdr:rowOff>13335</xdr:rowOff>
    </xdr:to>
    <xdr:sp macro="" textlink="">
      <xdr:nvSpPr>
        <xdr:cNvPr id="542" name="フローチャート: 判断 541">
          <a:extLst>
            <a:ext uri="{FF2B5EF4-FFF2-40B4-BE49-F238E27FC236}">
              <a16:creationId xmlns:a16="http://schemas.microsoft.com/office/drawing/2014/main" id="{CF36ECC5-93D8-43F5-8372-0E2F6395841B}"/>
            </a:ext>
          </a:extLst>
        </xdr:cNvPr>
        <xdr:cNvSpPr/>
      </xdr:nvSpPr>
      <xdr:spPr>
        <a:xfrm>
          <a:off x="12303760" y="103720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69850</xdr:rowOff>
    </xdr:from>
    <xdr:to>
      <xdr:col>67</xdr:col>
      <xdr:colOff>101600</xdr:colOff>
      <xdr:row>61</xdr:row>
      <xdr:rowOff>0</xdr:rowOff>
    </xdr:to>
    <xdr:sp macro="" textlink="">
      <xdr:nvSpPr>
        <xdr:cNvPr id="543" name="フローチャート: 判断 542">
          <a:extLst>
            <a:ext uri="{FF2B5EF4-FFF2-40B4-BE49-F238E27FC236}">
              <a16:creationId xmlns:a16="http://schemas.microsoft.com/office/drawing/2014/main" id="{3D1E7E22-81D9-4FF3-9ED3-84C11267DD5A}"/>
            </a:ext>
          </a:extLst>
        </xdr:cNvPr>
        <xdr:cNvSpPr/>
      </xdr:nvSpPr>
      <xdr:spPr>
        <a:xfrm>
          <a:off x="11487150" y="103549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4" name="テキスト ボックス 543">
          <a:extLst>
            <a:ext uri="{FF2B5EF4-FFF2-40B4-BE49-F238E27FC236}">
              <a16:creationId xmlns:a16="http://schemas.microsoft.com/office/drawing/2014/main" id="{7758983F-31F0-4D52-B1AF-7362BD1B0843}"/>
            </a:ext>
          </a:extLst>
        </xdr:cNvPr>
        <xdr:cNvSpPr txBox="1"/>
      </xdr:nvSpPr>
      <xdr:spPr>
        <a:xfrm>
          <a:off x="145326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5" name="テキスト ボックス 544">
          <a:extLst>
            <a:ext uri="{FF2B5EF4-FFF2-40B4-BE49-F238E27FC236}">
              <a16:creationId xmlns:a16="http://schemas.microsoft.com/office/drawing/2014/main" id="{B5B39702-836F-4C9E-9DD5-3E42BD5C6662}"/>
            </a:ext>
          </a:extLst>
        </xdr:cNvPr>
        <xdr:cNvSpPr txBox="1"/>
      </xdr:nvSpPr>
      <xdr:spPr>
        <a:xfrm>
          <a:off x="137706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6" name="テキスト ボックス 545">
          <a:extLst>
            <a:ext uri="{FF2B5EF4-FFF2-40B4-BE49-F238E27FC236}">
              <a16:creationId xmlns:a16="http://schemas.microsoft.com/office/drawing/2014/main" id="{628596FD-5E81-478A-AB9E-2B88BF783A9C}"/>
            </a:ext>
          </a:extLst>
        </xdr:cNvPr>
        <xdr:cNvSpPr txBox="1"/>
      </xdr:nvSpPr>
      <xdr:spPr>
        <a:xfrm>
          <a:off x="12973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7" name="テキスト ボックス 546">
          <a:extLst>
            <a:ext uri="{FF2B5EF4-FFF2-40B4-BE49-F238E27FC236}">
              <a16:creationId xmlns:a16="http://schemas.microsoft.com/office/drawing/2014/main" id="{E8805AED-A959-4653-B5A3-B07E9B6A7E14}"/>
            </a:ext>
          </a:extLst>
        </xdr:cNvPr>
        <xdr:cNvSpPr txBox="1"/>
      </xdr:nvSpPr>
      <xdr:spPr>
        <a:xfrm>
          <a:off x="121754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8" name="テキスト ボックス 547">
          <a:extLst>
            <a:ext uri="{FF2B5EF4-FFF2-40B4-BE49-F238E27FC236}">
              <a16:creationId xmlns:a16="http://schemas.microsoft.com/office/drawing/2014/main" id="{29CE18BA-071E-4629-A6B0-6C42D53E8CB6}"/>
            </a:ext>
          </a:extLst>
        </xdr:cNvPr>
        <xdr:cNvSpPr txBox="1"/>
      </xdr:nvSpPr>
      <xdr:spPr>
        <a:xfrm>
          <a:off x="113703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549" name="楕円 548">
          <a:extLst>
            <a:ext uri="{FF2B5EF4-FFF2-40B4-BE49-F238E27FC236}">
              <a16:creationId xmlns:a16="http://schemas.microsoft.com/office/drawing/2014/main" id="{8FE87402-1041-4C84-910C-638FC5282A04}"/>
            </a:ext>
          </a:extLst>
        </xdr:cNvPr>
        <xdr:cNvSpPr/>
      </xdr:nvSpPr>
      <xdr:spPr>
        <a:xfrm>
          <a:off x="14649450" y="103162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53975</xdr:rowOff>
    </xdr:from>
    <xdr:ext cx="405130" cy="257810"/>
    <xdr:sp macro="" textlink="">
      <xdr:nvSpPr>
        <xdr:cNvPr id="550" name="【学校施設】&#10;有形固定資産減価償却率該当値テキスト">
          <a:extLst>
            <a:ext uri="{FF2B5EF4-FFF2-40B4-BE49-F238E27FC236}">
              <a16:creationId xmlns:a16="http://schemas.microsoft.com/office/drawing/2014/main" id="{E5DC3A9A-B728-4D93-9554-B6F2A440EA6F}"/>
            </a:ext>
          </a:extLst>
        </xdr:cNvPr>
        <xdr:cNvSpPr txBox="1"/>
      </xdr:nvSpPr>
      <xdr:spPr>
        <a:xfrm>
          <a:off x="14742160" y="101733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160020</xdr:rowOff>
    </xdr:from>
    <xdr:to>
      <xdr:col>81</xdr:col>
      <xdr:colOff>101600</xdr:colOff>
      <xdr:row>61</xdr:row>
      <xdr:rowOff>90170</xdr:rowOff>
    </xdr:to>
    <xdr:sp macro="" textlink="">
      <xdr:nvSpPr>
        <xdr:cNvPr id="551" name="楕円 550">
          <a:extLst>
            <a:ext uri="{FF2B5EF4-FFF2-40B4-BE49-F238E27FC236}">
              <a16:creationId xmlns:a16="http://schemas.microsoft.com/office/drawing/2014/main" id="{F73E4D79-982A-4D23-A1DF-E788F065A9B8}"/>
            </a:ext>
          </a:extLst>
        </xdr:cNvPr>
        <xdr:cNvSpPr/>
      </xdr:nvSpPr>
      <xdr:spPr>
        <a:xfrm>
          <a:off x="13887450" y="104489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61</xdr:row>
      <xdr:rowOff>39370</xdr:rowOff>
    </xdr:to>
    <xdr:cxnSp macro="">
      <xdr:nvCxnSpPr>
        <xdr:cNvPr id="552" name="直線コネクタ 551">
          <a:extLst>
            <a:ext uri="{FF2B5EF4-FFF2-40B4-BE49-F238E27FC236}">
              <a16:creationId xmlns:a16="http://schemas.microsoft.com/office/drawing/2014/main" id="{9DDD4E56-C11E-4F7C-A2E5-ED5DA3CE4D0A}"/>
            </a:ext>
          </a:extLst>
        </xdr:cNvPr>
        <xdr:cNvCxnSpPr/>
      </xdr:nvCxnSpPr>
      <xdr:spPr>
        <a:xfrm flipV="1">
          <a:off x="13942060" y="10370820"/>
          <a:ext cx="762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53" name="楕円 552">
          <a:extLst>
            <a:ext uri="{FF2B5EF4-FFF2-40B4-BE49-F238E27FC236}">
              <a16:creationId xmlns:a16="http://schemas.microsoft.com/office/drawing/2014/main" id="{ED12737B-5A05-40A4-8BA7-4272A3246155}"/>
            </a:ext>
          </a:extLst>
        </xdr:cNvPr>
        <xdr:cNvSpPr/>
      </xdr:nvSpPr>
      <xdr:spPr>
        <a:xfrm>
          <a:off x="13089890" y="104419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39370</xdr:rowOff>
    </xdr:to>
    <xdr:cxnSp macro="">
      <xdr:nvCxnSpPr>
        <xdr:cNvPr id="554" name="直線コネクタ 553">
          <a:extLst>
            <a:ext uri="{FF2B5EF4-FFF2-40B4-BE49-F238E27FC236}">
              <a16:creationId xmlns:a16="http://schemas.microsoft.com/office/drawing/2014/main" id="{D7168CF5-A17A-4279-8AB1-BA5EEBB0BCD1}"/>
            </a:ext>
          </a:extLst>
        </xdr:cNvPr>
        <xdr:cNvCxnSpPr/>
      </xdr:nvCxnSpPr>
      <xdr:spPr>
        <a:xfrm>
          <a:off x="13144500" y="10492740"/>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555" name="楕円 554">
          <a:extLst>
            <a:ext uri="{FF2B5EF4-FFF2-40B4-BE49-F238E27FC236}">
              <a16:creationId xmlns:a16="http://schemas.microsoft.com/office/drawing/2014/main" id="{C70C2D37-4F0D-462B-A935-07E8E6E56A1E}"/>
            </a:ext>
          </a:extLst>
        </xdr:cNvPr>
        <xdr:cNvSpPr/>
      </xdr:nvSpPr>
      <xdr:spPr>
        <a:xfrm>
          <a:off x="12303760" y="104590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47625</xdr:rowOff>
    </xdr:to>
    <xdr:cxnSp macro="">
      <xdr:nvCxnSpPr>
        <xdr:cNvPr id="556" name="直線コネクタ 555">
          <a:extLst>
            <a:ext uri="{FF2B5EF4-FFF2-40B4-BE49-F238E27FC236}">
              <a16:creationId xmlns:a16="http://schemas.microsoft.com/office/drawing/2014/main" id="{81240C27-CCEA-42F6-B878-2C98934E5D95}"/>
            </a:ext>
          </a:extLst>
        </xdr:cNvPr>
        <xdr:cNvCxnSpPr/>
      </xdr:nvCxnSpPr>
      <xdr:spPr>
        <a:xfrm flipV="1">
          <a:off x="12346940" y="10492740"/>
          <a:ext cx="7975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14605</xdr:rowOff>
    </xdr:from>
    <xdr:to>
      <xdr:col>67</xdr:col>
      <xdr:colOff>101600</xdr:colOff>
      <xdr:row>61</xdr:row>
      <xdr:rowOff>116205</xdr:rowOff>
    </xdr:to>
    <xdr:sp macro="" textlink="">
      <xdr:nvSpPr>
        <xdr:cNvPr id="557" name="楕円 556">
          <a:extLst>
            <a:ext uri="{FF2B5EF4-FFF2-40B4-BE49-F238E27FC236}">
              <a16:creationId xmlns:a16="http://schemas.microsoft.com/office/drawing/2014/main" id="{AD314D39-A03C-4A1A-9F96-1DFDB772C1BA}"/>
            </a:ext>
          </a:extLst>
        </xdr:cNvPr>
        <xdr:cNvSpPr/>
      </xdr:nvSpPr>
      <xdr:spPr>
        <a:xfrm>
          <a:off x="11487150" y="104768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47625</xdr:rowOff>
    </xdr:from>
    <xdr:to>
      <xdr:col>71</xdr:col>
      <xdr:colOff>177800</xdr:colOff>
      <xdr:row>61</xdr:row>
      <xdr:rowOff>65405</xdr:rowOff>
    </xdr:to>
    <xdr:cxnSp macro="">
      <xdr:nvCxnSpPr>
        <xdr:cNvPr id="558" name="直線コネクタ 557">
          <a:extLst>
            <a:ext uri="{FF2B5EF4-FFF2-40B4-BE49-F238E27FC236}">
              <a16:creationId xmlns:a16="http://schemas.microsoft.com/office/drawing/2014/main" id="{C2C5E9D8-ED11-4A17-A4DC-39EEA9928594}"/>
            </a:ext>
          </a:extLst>
        </xdr:cNvPr>
        <xdr:cNvCxnSpPr/>
      </xdr:nvCxnSpPr>
      <xdr:spPr>
        <a:xfrm flipV="1">
          <a:off x="11541760" y="10507980"/>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49530</xdr:rowOff>
    </xdr:from>
    <xdr:ext cx="405130" cy="259080"/>
    <xdr:sp macro="" textlink="">
      <xdr:nvSpPr>
        <xdr:cNvPr id="559" name="n_1aveValue【学校施設】&#10;有形固定資産減価償却率">
          <a:extLst>
            <a:ext uri="{FF2B5EF4-FFF2-40B4-BE49-F238E27FC236}">
              <a16:creationId xmlns:a16="http://schemas.microsoft.com/office/drawing/2014/main" id="{62815DD8-AFEA-4A60-836B-27517E5825B4}"/>
            </a:ext>
          </a:extLst>
        </xdr:cNvPr>
        <xdr:cNvSpPr txBox="1"/>
      </xdr:nvSpPr>
      <xdr:spPr>
        <a:xfrm>
          <a:off x="13738225" y="1016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34925</xdr:rowOff>
    </xdr:from>
    <xdr:ext cx="403860" cy="259080"/>
    <xdr:sp macro="" textlink="">
      <xdr:nvSpPr>
        <xdr:cNvPr id="560" name="n_2aveValue【学校施設】&#10;有形固定資産減価償却率">
          <a:extLst>
            <a:ext uri="{FF2B5EF4-FFF2-40B4-BE49-F238E27FC236}">
              <a16:creationId xmlns:a16="http://schemas.microsoft.com/office/drawing/2014/main" id="{AA6E937A-B85B-464B-86FD-CC84155AF7B1}"/>
            </a:ext>
          </a:extLst>
        </xdr:cNvPr>
        <xdr:cNvSpPr txBox="1"/>
      </xdr:nvSpPr>
      <xdr:spPr>
        <a:xfrm>
          <a:off x="12957175" y="10150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29845</xdr:rowOff>
    </xdr:from>
    <xdr:ext cx="403860" cy="257810"/>
    <xdr:sp macro="" textlink="">
      <xdr:nvSpPr>
        <xdr:cNvPr id="561" name="n_3aveValue【学校施設】&#10;有形固定資産減価償却率">
          <a:extLst>
            <a:ext uri="{FF2B5EF4-FFF2-40B4-BE49-F238E27FC236}">
              <a16:creationId xmlns:a16="http://schemas.microsoft.com/office/drawing/2014/main" id="{9D288FD6-DA2D-46AC-AD1B-63FF37D57F6A}"/>
            </a:ext>
          </a:extLst>
        </xdr:cNvPr>
        <xdr:cNvSpPr txBox="1"/>
      </xdr:nvSpPr>
      <xdr:spPr>
        <a:xfrm>
          <a:off x="12171045" y="10143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16510</xdr:rowOff>
    </xdr:from>
    <xdr:ext cx="403860" cy="259080"/>
    <xdr:sp macro="" textlink="">
      <xdr:nvSpPr>
        <xdr:cNvPr id="562" name="n_4aveValue【学校施設】&#10;有形固定資産減価償却率">
          <a:extLst>
            <a:ext uri="{FF2B5EF4-FFF2-40B4-BE49-F238E27FC236}">
              <a16:creationId xmlns:a16="http://schemas.microsoft.com/office/drawing/2014/main" id="{2D4C926E-A1D6-4599-B187-27BCE23A1301}"/>
            </a:ext>
          </a:extLst>
        </xdr:cNvPr>
        <xdr:cNvSpPr txBox="1"/>
      </xdr:nvSpPr>
      <xdr:spPr>
        <a:xfrm>
          <a:off x="11354435" y="10135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81280</xdr:rowOff>
    </xdr:from>
    <xdr:ext cx="405130" cy="259080"/>
    <xdr:sp macro="" textlink="">
      <xdr:nvSpPr>
        <xdr:cNvPr id="563" name="n_1mainValue【学校施設】&#10;有形固定資産減価償却率">
          <a:extLst>
            <a:ext uri="{FF2B5EF4-FFF2-40B4-BE49-F238E27FC236}">
              <a16:creationId xmlns:a16="http://schemas.microsoft.com/office/drawing/2014/main" id="{B9E9ACDB-070D-4959-8623-E4592B49CF36}"/>
            </a:ext>
          </a:extLst>
        </xdr:cNvPr>
        <xdr:cNvSpPr txBox="1"/>
      </xdr:nvSpPr>
      <xdr:spPr>
        <a:xfrm>
          <a:off x="13738225" y="10541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76200</xdr:rowOff>
    </xdr:from>
    <xdr:ext cx="403860" cy="257810"/>
    <xdr:sp macro="" textlink="">
      <xdr:nvSpPr>
        <xdr:cNvPr id="564" name="n_2mainValue【学校施設】&#10;有形固定資産減価償却率">
          <a:extLst>
            <a:ext uri="{FF2B5EF4-FFF2-40B4-BE49-F238E27FC236}">
              <a16:creationId xmlns:a16="http://schemas.microsoft.com/office/drawing/2014/main" id="{F4C08F06-76EC-4779-9CEF-150A36BE824C}"/>
            </a:ext>
          </a:extLst>
        </xdr:cNvPr>
        <xdr:cNvSpPr txBox="1"/>
      </xdr:nvSpPr>
      <xdr:spPr>
        <a:xfrm>
          <a:off x="12957175" y="10534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89535</xdr:rowOff>
    </xdr:from>
    <xdr:ext cx="403860" cy="257810"/>
    <xdr:sp macro="" textlink="">
      <xdr:nvSpPr>
        <xdr:cNvPr id="565" name="n_3mainValue【学校施設】&#10;有形固定資産減価償却率">
          <a:extLst>
            <a:ext uri="{FF2B5EF4-FFF2-40B4-BE49-F238E27FC236}">
              <a16:creationId xmlns:a16="http://schemas.microsoft.com/office/drawing/2014/main" id="{F0B9C940-A450-41B3-8FD5-ACB2300A74CE}"/>
            </a:ext>
          </a:extLst>
        </xdr:cNvPr>
        <xdr:cNvSpPr txBox="1"/>
      </xdr:nvSpPr>
      <xdr:spPr>
        <a:xfrm>
          <a:off x="12171045" y="10551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107315</xdr:rowOff>
    </xdr:from>
    <xdr:ext cx="403860" cy="259080"/>
    <xdr:sp macro="" textlink="">
      <xdr:nvSpPr>
        <xdr:cNvPr id="566" name="n_4mainValue【学校施設】&#10;有形固定資産減価償却率">
          <a:extLst>
            <a:ext uri="{FF2B5EF4-FFF2-40B4-BE49-F238E27FC236}">
              <a16:creationId xmlns:a16="http://schemas.microsoft.com/office/drawing/2014/main" id="{F37952A7-9152-418D-B89A-B1CDCAE51B0A}"/>
            </a:ext>
          </a:extLst>
        </xdr:cNvPr>
        <xdr:cNvSpPr txBox="1"/>
      </xdr:nvSpPr>
      <xdr:spPr>
        <a:xfrm>
          <a:off x="11354435" y="10563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A54FEEBF-2430-418F-B21F-DCDB04CDB73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B3E5A96B-3A69-4E52-AC7E-D7CCE595CA13}"/>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6F81F51F-7758-4BBE-A5E3-F90F3D684B8F}"/>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20C4120-30FA-4782-BFCD-BBFE35555FC3}"/>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2FA5B611-F0FB-450D-9027-7A3242DBD6DF}"/>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2FCC8B22-7FDC-4340-8173-0B1531E83FD9}"/>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F7529F4A-4E01-4BF1-A465-46C1088BF1E8}"/>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C3A1B956-5809-476F-9C7D-AEA642B56FA7}"/>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5" name="テキスト ボックス 574">
          <a:extLst>
            <a:ext uri="{FF2B5EF4-FFF2-40B4-BE49-F238E27FC236}">
              <a16:creationId xmlns:a16="http://schemas.microsoft.com/office/drawing/2014/main" id="{0EE512BA-6DB3-4362-8951-3C1B12EA0556}"/>
            </a:ext>
          </a:extLst>
        </xdr:cNvPr>
        <xdr:cNvSpPr txBox="1"/>
      </xdr:nvSpPr>
      <xdr:spPr>
        <a:xfrm>
          <a:off x="1644015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95B77BE8-6360-4C0B-9BA7-DE4DD7DBAF91}"/>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7" name="テキスト ボックス 576">
          <a:extLst>
            <a:ext uri="{FF2B5EF4-FFF2-40B4-BE49-F238E27FC236}">
              <a16:creationId xmlns:a16="http://schemas.microsoft.com/office/drawing/2014/main" id="{518D0158-AF0B-42DF-B2C3-6AEFDDA732B2}"/>
            </a:ext>
          </a:extLst>
        </xdr:cNvPr>
        <xdr:cNvSpPr txBox="1"/>
      </xdr:nvSpPr>
      <xdr:spPr>
        <a:xfrm>
          <a:off x="16047085" y="11285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A9770D9A-63D5-46CB-84B0-7488F1EB873F}"/>
            </a:ext>
          </a:extLst>
        </xdr:cNvPr>
        <xdr:cNvCxnSpPr/>
      </xdr:nvCxnSpPr>
      <xdr:spPr>
        <a:xfrm>
          <a:off x="16459200" y="1097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79" name="テキスト ボックス 578">
          <a:extLst>
            <a:ext uri="{FF2B5EF4-FFF2-40B4-BE49-F238E27FC236}">
              <a16:creationId xmlns:a16="http://schemas.microsoft.com/office/drawing/2014/main" id="{C086985E-20D5-42AE-BBFD-D5D3C939A440}"/>
            </a:ext>
          </a:extLst>
        </xdr:cNvPr>
        <xdr:cNvSpPr txBox="1"/>
      </xdr:nvSpPr>
      <xdr:spPr>
        <a:xfrm>
          <a:off x="16047085" y="108286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4116EBA2-B4B0-4554-B42E-C81EA92A1237}"/>
            </a:ext>
          </a:extLst>
        </xdr:cNvPr>
        <xdr:cNvCxnSpPr/>
      </xdr:nvCxnSpPr>
      <xdr:spPr>
        <a:xfrm>
          <a:off x="16459200" y="1051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81" name="テキスト ボックス 580">
          <a:extLst>
            <a:ext uri="{FF2B5EF4-FFF2-40B4-BE49-F238E27FC236}">
              <a16:creationId xmlns:a16="http://schemas.microsoft.com/office/drawing/2014/main" id="{78121E78-E779-4DEC-8FA8-790E5DBE7D88}"/>
            </a:ext>
          </a:extLst>
        </xdr:cNvPr>
        <xdr:cNvSpPr txBox="1"/>
      </xdr:nvSpPr>
      <xdr:spPr>
        <a:xfrm>
          <a:off x="16047085" y="103752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37182C12-04F7-47E1-9292-2D68BEAFB110}"/>
            </a:ext>
          </a:extLst>
        </xdr:cNvPr>
        <xdr:cNvCxnSpPr/>
      </xdr:nvCxnSpPr>
      <xdr:spPr>
        <a:xfrm>
          <a:off x="16459200" y="1005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83" name="テキスト ボックス 582">
          <a:extLst>
            <a:ext uri="{FF2B5EF4-FFF2-40B4-BE49-F238E27FC236}">
              <a16:creationId xmlns:a16="http://schemas.microsoft.com/office/drawing/2014/main" id="{CF0C6815-09A3-4499-9051-B3109F892A51}"/>
            </a:ext>
          </a:extLst>
        </xdr:cNvPr>
        <xdr:cNvSpPr txBox="1"/>
      </xdr:nvSpPr>
      <xdr:spPr>
        <a:xfrm>
          <a:off x="16047085" y="99142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D26DA3FD-E19E-4370-A32A-47FFC48FE032}"/>
            </a:ext>
          </a:extLst>
        </xdr:cNvPr>
        <xdr:cNvCxnSpPr/>
      </xdr:nvCxnSpPr>
      <xdr:spPr>
        <a:xfrm>
          <a:off x="16459200" y="960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85" name="テキスト ボックス 584">
          <a:extLst>
            <a:ext uri="{FF2B5EF4-FFF2-40B4-BE49-F238E27FC236}">
              <a16:creationId xmlns:a16="http://schemas.microsoft.com/office/drawing/2014/main" id="{0D5B9B04-26F6-429F-8E0E-00E8AE0BBD4A}"/>
            </a:ext>
          </a:extLst>
        </xdr:cNvPr>
        <xdr:cNvSpPr txBox="1"/>
      </xdr:nvSpPr>
      <xdr:spPr>
        <a:xfrm>
          <a:off x="16047085" y="94570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FC16519-968C-4154-B13E-6AF784EF0597}"/>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7" name="テキスト ボックス 586">
          <a:extLst>
            <a:ext uri="{FF2B5EF4-FFF2-40B4-BE49-F238E27FC236}">
              <a16:creationId xmlns:a16="http://schemas.microsoft.com/office/drawing/2014/main" id="{F44A4AC5-022B-4CF0-878B-602FD6269414}"/>
            </a:ext>
          </a:extLst>
        </xdr:cNvPr>
        <xdr:cNvSpPr txBox="1"/>
      </xdr:nvSpPr>
      <xdr:spPr>
        <a:xfrm>
          <a:off x="16047085" y="90036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47FFADC-B4F5-4421-AF3E-BD3E6B1F459D}"/>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69215</xdr:rowOff>
    </xdr:from>
    <xdr:to>
      <xdr:col>116</xdr:col>
      <xdr:colOff>62865</xdr:colOff>
      <xdr:row>63</xdr:row>
      <xdr:rowOff>156210</xdr:rowOff>
    </xdr:to>
    <xdr:cxnSp macro="">
      <xdr:nvCxnSpPr>
        <xdr:cNvPr id="589" name="直線コネクタ 588">
          <a:extLst>
            <a:ext uri="{FF2B5EF4-FFF2-40B4-BE49-F238E27FC236}">
              <a16:creationId xmlns:a16="http://schemas.microsoft.com/office/drawing/2014/main" id="{E3035198-D4B0-422D-A8E4-7CB5B0AFEB43}"/>
            </a:ext>
          </a:extLst>
        </xdr:cNvPr>
        <xdr:cNvCxnSpPr/>
      </xdr:nvCxnSpPr>
      <xdr:spPr>
        <a:xfrm flipV="1">
          <a:off x="19947255" y="983996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590" name="【学校施設】&#10;一人当たり面積最小値テキスト">
          <a:extLst>
            <a:ext uri="{FF2B5EF4-FFF2-40B4-BE49-F238E27FC236}">
              <a16:creationId xmlns:a16="http://schemas.microsoft.com/office/drawing/2014/main" id="{DCC589F7-DE92-4871-A998-61343C393B04}"/>
            </a:ext>
          </a:extLst>
        </xdr:cNvPr>
        <xdr:cNvSpPr txBox="1"/>
      </xdr:nvSpPr>
      <xdr:spPr>
        <a:xfrm>
          <a:off x="19985990" y="10963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1" name="直線コネクタ 590">
          <a:extLst>
            <a:ext uri="{FF2B5EF4-FFF2-40B4-BE49-F238E27FC236}">
              <a16:creationId xmlns:a16="http://schemas.microsoft.com/office/drawing/2014/main" id="{29F1208F-3FB5-43B7-9C58-85AC5C8855AE}"/>
            </a:ext>
          </a:extLst>
        </xdr:cNvPr>
        <xdr:cNvCxnSpPr/>
      </xdr:nvCxnSpPr>
      <xdr:spPr>
        <a:xfrm>
          <a:off x="19885660" y="109594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15875</xdr:rowOff>
    </xdr:from>
    <xdr:ext cx="469900" cy="259080"/>
    <xdr:sp macro="" textlink="">
      <xdr:nvSpPr>
        <xdr:cNvPr id="592" name="【学校施設】&#10;一人当たり面積最大値テキスト">
          <a:extLst>
            <a:ext uri="{FF2B5EF4-FFF2-40B4-BE49-F238E27FC236}">
              <a16:creationId xmlns:a16="http://schemas.microsoft.com/office/drawing/2014/main" id="{4D424D22-9D10-4ED7-9ECF-8887DA63010E}"/>
            </a:ext>
          </a:extLst>
        </xdr:cNvPr>
        <xdr:cNvSpPr txBox="1"/>
      </xdr:nvSpPr>
      <xdr:spPr>
        <a:xfrm>
          <a:off x="19985990" y="962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3.473</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69215</xdr:rowOff>
    </xdr:from>
    <xdr:to>
      <xdr:col>116</xdr:col>
      <xdr:colOff>152400</xdr:colOff>
      <xdr:row>57</xdr:row>
      <xdr:rowOff>69215</xdr:rowOff>
    </xdr:to>
    <xdr:cxnSp macro="">
      <xdr:nvCxnSpPr>
        <xdr:cNvPr id="593" name="直線コネクタ 592">
          <a:extLst>
            <a:ext uri="{FF2B5EF4-FFF2-40B4-BE49-F238E27FC236}">
              <a16:creationId xmlns:a16="http://schemas.microsoft.com/office/drawing/2014/main" id="{D0D4A12D-B744-43A4-82EA-F52EA08CB671}"/>
            </a:ext>
          </a:extLst>
        </xdr:cNvPr>
        <xdr:cNvCxnSpPr/>
      </xdr:nvCxnSpPr>
      <xdr:spPr>
        <a:xfrm>
          <a:off x="19885660" y="98399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33655</xdr:rowOff>
    </xdr:from>
    <xdr:ext cx="469900" cy="258445"/>
    <xdr:sp macro="" textlink="">
      <xdr:nvSpPr>
        <xdr:cNvPr id="594" name="【学校施設】&#10;一人当たり面積平均値テキスト">
          <a:extLst>
            <a:ext uri="{FF2B5EF4-FFF2-40B4-BE49-F238E27FC236}">
              <a16:creationId xmlns:a16="http://schemas.microsoft.com/office/drawing/2014/main" id="{01D60848-1269-4F14-9529-4DAF9EF9FE50}"/>
            </a:ext>
          </a:extLst>
        </xdr:cNvPr>
        <xdr:cNvSpPr txBox="1"/>
      </xdr:nvSpPr>
      <xdr:spPr>
        <a:xfrm>
          <a:off x="19985990" y="103187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595" name="フローチャート: 判断 594">
          <a:extLst>
            <a:ext uri="{FF2B5EF4-FFF2-40B4-BE49-F238E27FC236}">
              <a16:creationId xmlns:a16="http://schemas.microsoft.com/office/drawing/2014/main" id="{8D496AD9-E213-4329-917A-FCDF22E84070}"/>
            </a:ext>
          </a:extLst>
        </xdr:cNvPr>
        <xdr:cNvSpPr/>
      </xdr:nvSpPr>
      <xdr:spPr>
        <a:xfrm>
          <a:off x="19904710" y="104705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93980</xdr:rowOff>
    </xdr:from>
    <xdr:to>
      <xdr:col>112</xdr:col>
      <xdr:colOff>38100</xdr:colOff>
      <xdr:row>62</xdr:row>
      <xdr:rowOff>24130</xdr:rowOff>
    </xdr:to>
    <xdr:sp macro="" textlink="">
      <xdr:nvSpPr>
        <xdr:cNvPr id="596" name="フローチャート: 判断 595">
          <a:extLst>
            <a:ext uri="{FF2B5EF4-FFF2-40B4-BE49-F238E27FC236}">
              <a16:creationId xmlns:a16="http://schemas.microsoft.com/office/drawing/2014/main" id="{0631C571-5118-4781-8873-2E5EA9DD0A1B}"/>
            </a:ext>
          </a:extLst>
        </xdr:cNvPr>
        <xdr:cNvSpPr/>
      </xdr:nvSpPr>
      <xdr:spPr>
        <a:xfrm>
          <a:off x="19161760" y="10556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9F188A54-76FD-4CF9-9235-6893BBC67192}"/>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107315</xdr:rowOff>
    </xdr:from>
    <xdr:to>
      <xdr:col>102</xdr:col>
      <xdr:colOff>165100</xdr:colOff>
      <xdr:row>62</xdr:row>
      <xdr:rowOff>37465</xdr:rowOff>
    </xdr:to>
    <xdr:sp macro="" textlink="">
      <xdr:nvSpPr>
        <xdr:cNvPr id="598" name="フローチャート: 判断 597">
          <a:extLst>
            <a:ext uri="{FF2B5EF4-FFF2-40B4-BE49-F238E27FC236}">
              <a16:creationId xmlns:a16="http://schemas.microsoft.com/office/drawing/2014/main" id="{10EF35E5-5BA1-4F40-8AE7-8B7D972BA671}"/>
            </a:ext>
          </a:extLst>
        </xdr:cNvPr>
        <xdr:cNvSpPr/>
      </xdr:nvSpPr>
      <xdr:spPr>
        <a:xfrm>
          <a:off x="17547590" y="105638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129540</xdr:rowOff>
    </xdr:from>
    <xdr:to>
      <xdr:col>98</xdr:col>
      <xdr:colOff>38100</xdr:colOff>
      <xdr:row>62</xdr:row>
      <xdr:rowOff>59690</xdr:rowOff>
    </xdr:to>
    <xdr:sp macro="" textlink="">
      <xdr:nvSpPr>
        <xdr:cNvPr id="599" name="フローチャート: 判断 598">
          <a:extLst>
            <a:ext uri="{FF2B5EF4-FFF2-40B4-BE49-F238E27FC236}">
              <a16:creationId xmlns:a16="http://schemas.microsoft.com/office/drawing/2014/main" id="{EE0AF0C0-1F39-4628-AAB4-6BD22919B006}"/>
            </a:ext>
          </a:extLst>
        </xdr:cNvPr>
        <xdr:cNvSpPr/>
      </xdr:nvSpPr>
      <xdr:spPr>
        <a:xfrm>
          <a:off x="16761460" y="1059180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0" name="テキスト ボックス 599">
          <a:extLst>
            <a:ext uri="{FF2B5EF4-FFF2-40B4-BE49-F238E27FC236}">
              <a16:creationId xmlns:a16="http://schemas.microsoft.com/office/drawing/2014/main" id="{85F6A014-297D-4D46-9C48-EA39816AC6A4}"/>
            </a:ext>
          </a:extLst>
        </xdr:cNvPr>
        <xdr:cNvSpPr txBox="1"/>
      </xdr:nvSpPr>
      <xdr:spPr>
        <a:xfrm>
          <a:off x="1977644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1" name="テキスト ボックス 600">
          <a:extLst>
            <a:ext uri="{FF2B5EF4-FFF2-40B4-BE49-F238E27FC236}">
              <a16:creationId xmlns:a16="http://schemas.microsoft.com/office/drawing/2014/main" id="{73700550-10C0-4927-99AB-0835084CB39D}"/>
            </a:ext>
          </a:extLst>
        </xdr:cNvPr>
        <xdr:cNvSpPr txBox="1"/>
      </xdr:nvSpPr>
      <xdr:spPr>
        <a:xfrm>
          <a:off x="190334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2" name="テキスト ボックス 601">
          <a:extLst>
            <a:ext uri="{FF2B5EF4-FFF2-40B4-BE49-F238E27FC236}">
              <a16:creationId xmlns:a16="http://schemas.microsoft.com/office/drawing/2014/main" id="{5098B0C0-4011-433E-85A6-4C725E43317A}"/>
            </a:ext>
          </a:extLst>
        </xdr:cNvPr>
        <xdr:cNvSpPr txBox="1"/>
      </xdr:nvSpPr>
      <xdr:spPr>
        <a:xfrm>
          <a:off x="182283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3" name="テキスト ボックス 602">
          <a:extLst>
            <a:ext uri="{FF2B5EF4-FFF2-40B4-BE49-F238E27FC236}">
              <a16:creationId xmlns:a16="http://schemas.microsoft.com/office/drawing/2014/main" id="{8894B614-CD2F-4E2D-BB08-A6D94D38255E}"/>
            </a:ext>
          </a:extLst>
        </xdr:cNvPr>
        <xdr:cNvSpPr txBox="1"/>
      </xdr:nvSpPr>
      <xdr:spPr>
        <a:xfrm>
          <a:off x="174307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4" name="テキスト ボックス 603">
          <a:extLst>
            <a:ext uri="{FF2B5EF4-FFF2-40B4-BE49-F238E27FC236}">
              <a16:creationId xmlns:a16="http://schemas.microsoft.com/office/drawing/2014/main" id="{FE75262B-C2DB-45E9-BB1E-1760F931FB25}"/>
            </a:ext>
          </a:extLst>
        </xdr:cNvPr>
        <xdr:cNvSpPr txBox="1"/>
      </xdr:nvSpPr>
      <xdr:spPr>
        <a:xfrm>
          <a:off x="166331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88900</xdr:rowOff>
    </xdr:from>
    <xdr:to>
      <xdr:col>116</xdr:col>
      <xdr:colOff>114300</xdr:colOff>
      <xdr:row>62</xdr:row>
      <xdr:rowOff>19050</xdr:rowOff>
    </xdr:to>
    <xdr:sp macro="" textlink="">
      <xdr:nvSpPr>
        <xdr:cNvPr id="605" name="楕円 604">
          <a:extLst>
            <a:ext uri="{FF2B5EF4-FFF2-40B4-BE49-F238E27FC236}">
              <a16:creationId xmlns:a16="http://schemas.microsoft.com/office/drawing/2014/main" id="{7AC97621-EB5B-4DB8-AE3A-969614F3F327}"/>
            </a:ext>
          </a:extLst>
        </xdr:cNvPr>
        <xdr:cNvSpPr/>
      </xdr:nvSpPr>
      <xdr:spPr>
        <a:xfrm>
          <a:off x="19904710" y="1055116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67310</xdr:rowOff>
    </xdr:from>
    <xdr:ext cx="469900" cy="259080"/>
    <xdr:sp macro="" textlink="">
      <xdr:nvSpPr>
        <xdr:cNvPr id="606" name="【学校施設】&#10;一人当たり面積該当値テキスト">
          <a:extLst>
            <a:ext uri="{FF2B5EF4-FFF2-40B4-BE49-F238E27FC236}">
              <a16:creationId xmlns:a16="http://schemas.microsoft.com/office/drawing/2014/main" id="{8491E9EC-690D-49BD-8AF3-2F16DC57E8FD}"/>
            </a:ext>
          </a:extLst>
        </xdr:cNvPr>
        <xdr:cNvSpPr txBox="1"/>
      </xdr:nvSpPr>
      <xdr:spPr>
        <a:xfrm>
          <a:off x="19985990" y="1052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07" name="楕円 606">
          <a:extLst>
            <a:ext uri="{FF2B5EF4-FFF2-40B4-BE49-F238E27FC236}">
              <a16:creationId xmlns:a16="http://schemas.microsoft.com/office/drawing/2014/main" id="{AC84F1E6-73FB-4A57-B461-636F98D74872}"/>
            </a:ext>
          </a:extLst>
        </xdr:cNvPr>
        <xdr:cNvSpPr/>
      </xdr:nvSpPr>
      <xdr:spPr>
        <a:xfrm>
          <a:off x="19161760" y="105562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139700</xdr:rowOff>
    </xdr:from>
    <xdr:to>
      <xdr:col>116</xdr:col>
      <xdr:colOff>63500</xdr:colOff>
      <xdr:row>61</xdr:row>
      <xdr:rowOff>152400</xdr:rowOff>
    </xdr:to>
    <xdr:cxnSp macro="">
      <xdr:nvCxnSpPr>
        <xdr:cNvPr id="608" name="直線コネクタ 607">
          <a:extLst>
            <a:ext uri="{FF2B5EF4-FFF2-40B4-BE49-F238E27FC236}">
              <a16:creationId xmlns:a16="http://schemas.microsoft.com/office/drawing/2014/main" id="{1F918951-BF68-4A7B-B415-17BBD8F0DDAC}"/>
            </a:ext>
          </a:extLst>
        </xdr:cNvPr>
        <xdr:cNvCxnSpPr/>
      </xdr:nvCxnSpPr>
      <xdr:spPr>
        <a:xfrm flipV="1">
          <a:off x="19204940" y="10594340"/>
          <a:ext cx="742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09" name="楕円 608">
          <a:extLst>
            <a:ext uri="{FF2B5EF4-FFF2-40B4-BE49-F238E27FC236}">
              <a16:creationId xmlns:a16="http://schemas.microsoft.com/office/drawing/2014/main" id="{8ED58949-4393-495C-9A57-D11F057DDE97}"/>
            </a:ext>
          </a:extLst>
        </xdr:cNvPr>
        <xdr:cNvSpPr/>
      </xdr:nvSpPr>
      <xdr:spPr>
        <a:xfrm>
          <a:off x="18345150" y="10556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61</xdr:row>
      <xdr:rowOff>152400</xdr:rowOff>
    </xdr:to>
    <xdr:cxnSp macro="">
      <xdr:nvCxnSpPr>
        <xdr:cNvPr id="610" name="直線コネクタ 609">
          <a:extLst>
            <a:ext uri="{FF2B5EF4-FFF2-40B4-BE49-F238E27FC236}">
              <a16:creationId xmlns:a16="http://schemas.microsoft.com/office/drawing/2014/main" id="{CAEB3FAF-C539-49D8-BBA5-2BADAA102A5F}"/>
            </a:ext>
          </a:extLst>
        </xdr:cNvPr>
        <xdr:cNvCxnSpPr/>
      </xdr:nvCxnSpPr>
      <xdr:spPr>
        <a:xfrm>
          <a:off x="18399760" y="10601325"/>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167005</xdr:rowOff>
    </xdr:from>
    <xdr:to>
      <xdr:col>102</xdr:col>
      <xdr:colOff>165100</xdr:colOff>
      <xdr:row>61</xdr:row>
      <xdr:rowOff>97790</xdr:rowOff>
    </xdr:to>
    <xdr:sp macro="" textlink="">
      <xdr:nvSpPr>
        <xdr:cNvPr id="611" name="楕円 610">
          <a:extLst>
            <a:ext uri="{FF2B5EF4-FFF2-40B4-BE49-F238E27FC236}">
              <a16:creationId xmlns:a16="http://schemas.microsoft.com/office/drawing/2014/main" id="{9D4CD44F-4D0B-4C58-9694-A51D5CE27D77}"/>
            </a:ext>
          </a:extLst>
        </xdr:cNvPr>
        <xdr:cNvSpPr/>
      </xdr:nvSpPr>
      <xdr:spPr>
        <a:xfrm>
          <a:off x="17547590" y="10457815"/>
          <a:ext cx="10922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46355</xdr:rowOff>
    </xdr:from>
    <xdr:to>
      <xdr:col>107</xdr:col>
      <xdr:colOff>50800</xdr:colOff>
      <xdr:row>61</xdr:row>
      <xdr:rowOff>144780</xdr:rowOff>
    </xdr:to>
    <xdr:cxnSp macro="">
      <xdr:nvCxnSpPr>
        <xdr:cNvPr id="612" name="直線コネクタ 611">
          <a:extLst>
            <a:ext uri="{FF2B5EF4-FFF2-40B4-BE49-F238E27FC236}">
              <a16:creationId xmlns:a16="http://schemas.microsoft.com/office/drawing/2014/main" id="{0DA9DBCC-909D-42CE-846D-6E92D857601F}"/>
            </a:ext>
          </a:extLst>
        </xdr:cNvPr>
        <xdr:cNvCxnSpPr/>
      </xdr:nvCxnSpPr>
      <xdr:spPr>
        <a:xfrm>
          <a:off x="17602200" y="10506710"/>
          <a:ext cx="79756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156210</xdr:rowOff>
    </xdr:from>
    <xdr:to>
      <xdr:col>98</xdr:col>
      <xdr:colOff>38100</xdr:colOff>
      <xdr:row>61</xdr:row>
      <xdr:rowOff>86360</xdr:rowOff>
    </xdr:to>
    <xdr:sp macro="" textlink="">
      <xdr:nvSpPr>
        <xdr:cNvPr id="613" name="楕円 612">
          <a:extLst>
            <a:ext uri="{FF2B5EF4-FFF2-40B4-BE49-F238E27FC236}">
              <a16:creationId xmlns:a16="http://schemas.microsoft.com/office/drawing/2014/main" id="{77BB4A7C-430A-4749-9AFE-B3EC729EE1B3}"/>
            </a:ext>
          </a:extLst>
        </xdr:cNvPr>
        <xdr:cNvSpPr/>
      </xdr:nvSpPr>
      <xdr:spPr>
        <a:xfrm>
          <a:off x="16761460" y="10445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35560</xdr:rowOff>
    </xdr:from>
    <xdr:to>
      <xdr:col>102</xdr:col>
      <xdr:colOff>114300</xdr:colOff>
      <xdr:row>61</xdr:row>
      <xdr:rowOff>46355</xdr:rowOff>
    </xdr:to>
    <xdr:cxnSp macro="">
      <xdr:nvCxnSpPr>
        <xdr:cNvPr id="614" name="直線コネクタ 613">
          <a:extLst>
            <a:ext uri="{FF2B5EF4-FFF2-40B4-BE49-F238E27FC236}">
              <a16:creationId xmlns:a16="http://schemas.microsoft.com/office/drawing/2014/main" id="{4EEB6210-6BDE-4800-BFCC-70CC870943CD}"/>
            </a:ext>
          </a:extLst>
        </xdr:cNvPr>
        <xdr:cNvCxnSpPr/>
      </xdr:nvCxnSpPr>
      <xdr:spPr>
        <a:xfrm>
          <a:off x="16804640" y="10494010"/>
          <a:ext cx="7975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40640</xdr:rowOff>
    </xdr:from>
    <xdr:ext cx="469900" cy="257810"/>
    <xdr:sp macro="" textlink="">
      <xdr:nvSpPr>
        <xdr:cNvPr id="615" name="n_1aveValue【学校施設】&#10;一人当たり面積">
          <a:extLst>
            <a:ext uri="{FF2B5EF4-FFF2-40B4-BE49-F238E27FC236}">
              <a16:creationId xmlns:a16="http://schemas.microsoft.com/office/drawing/2014/main" id="{F409251E-066A-454D-B992-79A9B982E9EE}"/>
            </a:ext>
          </a:extLst>
        </xdr:cNvPr>
        <xdr:cNvSpPr txBox="1"/>
      </xdr:nvSpPr>
      <xdr:spPr>
        <a:xfrm>
          <a:off x="18982055" y="10327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19050</xdr:rowOff>
    </xdr:from>
    <xdr:ext cx="468630" cy="257810"/>
    <xdr:sp macro="" textlink="">
      <xdr:nvSpPr>
        <xdr:cNvPr id="616" name="n_2aveValue【学校施設】&#10;一人当たり面積">
          <a:extLst>
            <a:ext uri="{FF2B5EF4-FFF2-40B4-BE49-F238E27FC236}">
              <a16:creationId xmlns:a16="http://schemas.microsoft.com/office/drawing/2014/main" id="{BB951A73-02C6-4ED4-B043-E1834D0E83E5}"/>
            </a:ext>
          </a:extLst>
        </xdr:cNvPr>
        <xdr:cNvSpPr txBox="1"/>
      </xdr:nvSpPr>
      <xdr:spPr>
        <a:xfrm>
          <a:off x="18181955" y="10645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29210</xdr:rowOff>
    </xdr:from>
    <xdr:ext cx="468630" cy="257810"/>
    <xdr:sp macro="" textlink="">
      <xdr:nvSpPr>
        <xdr:cNvPr id="617" name="n_3aveValue【学校施設】&#10;一人当たり面積">
          <a:extLst>
            <a:ext uri="{FF2B5EF4-FFF2-40B4-BE49-F238E27FC236}">
              <a16:creationId xmlns:a16="http://schemas.microsoft.com/office/drawing/2014/main" id="{CCE024E8-7578-49A6-8D69-B5D72CB58880}"/>
            </a:ext>
          </a:extLst>
        </xdr:cNvPr>
        <xdr:cNvSpPr txBox="1"/>
      </xdr:nvSpPr>
      <xdr:spPr>
        <a:xfrm>
          <a:off x="17384395" y="10657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50800</xdr:rowOff>
    </xdr:from>
    <xdr:ext cx="468630" cy="259080"/>
    <xdr:sp macro="" textlink="">
      <xdr:nvSpPr>
        <xdr:cNvPr id="618" name="n_4aveValue【学校施設】&#10;一人当たり面積">
          <a:extLst>
            <a:ext uri="{FF2B5EF4-FFF2-40B4-BE49-F238E27FC236}">
              <a16:creationId xmlns:a16="http://schemas.microsoft.com/office/drawing/2014/main" id="{6D53B2C8-1A11-4045-BAEB-20D0A991C428}"/>
            </a:ext>
          </a:extLst>
        </xdr:cNvPr>
        <xdr:cNvSpPr txBox="1"/>
      </xdr:nvSpPr>
      <xdr:spPr>
        <a:xfrm>
          <a:off x="16588740" y="10684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23495</xdr:rowOff>
    </xdr:from>
    <xdr:ext cx="469900" cy="259080"/>
    <xdr:sp macro="" textlink="">
      <xdr:nvSpPr>
        <xdr:cNvPr id="619" name="n_1mainValue【学校施設】&#10;一人当たり面積">
          <a:extLst>
            <a:ext uri="{FF2B5EF4-FFF2-40B4-BE49-F238E27FC236}">
              <a16:creationId xmlns:a16="http://schemas.microsoft.com/office/drawing/2014/main" id="{334D5D2E-1A8B-4780-ADC5-1EC6581E662F}"/>
            </a:ext>
          </a:extLst>
        </xdr:cNvPr>
        <xdr:cNvSpPr txBox="1"/>
      </xdr:nvSpPr>
      <xdr:spPr>
        <a:xfrm>
          <a:off x="18982055" y="10649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40640</xdr:rowOff>
    </xdr:from>
    <xdr:ext cx="468630" cy="257810"/>
    <xdr:sp macro="" textlink="">
      <xdr:nvSpPr>
        <xdr:cNvPr id="620" name="n_2mainValue【学校施設】&#10;一人当たり面積">
          <a:extLst>
            <a:ext uri="{FF2B5EF4-FFF2-40B4-BE49-F238E27FC236}">
              <a16:creationId xmlns:a16="http://schemas.microsoft.com/office/drawing/2014/main" id="{626D1A41-2007-49AA-9ABC-44AEBB8B8DD4}"/>
            </a:ext>
          </a:extLst>
        </xdr:cNvPr>
        <xdr:cNvSpPr txBox="1"/>
      </xdr:nvSpPr>
      <xdr:spPr>
        <a:xfrm>
          <a:off x="18181955" y="10327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113665</xdr:rowOff>
    </xdr:from>
    <xdr:ext cx="468630" cy="258445"/>
    <xdr:sp macro="" textlink="">
      <xdr:nvSpPr>
        <xdr:cNvPr id="621" name="n_3mainValue【学校施設】&#10;一人当たり面積">
          <a:extLst>
            <a:ext uri="{FF2B5EF4-FFF2-40B4-BE49-F238E27FC236}">
              <a16:creationId xmlns:a16="http://schemas.microsoft.com/office/drawing/2014/main" id="{1C81801A-E2DE-4EAE-B6AD-34178D6985E4}"/>
            </a:ext>
          </a:extLst>
        </xdr:cNvPr>
        <xdr:cNvSpPr txBox="1"/>
      </xdr:nvSpPr>
      <xdr:spPr>
        <a:xfrm>
          <a:off x="17384395" y="102292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102870</xdr:rowOff>
    </xdr:from>
    <xdr:ext cx="468630" cy="259080"/>
    <xdr:sp macro="" textlink="">
      <xdr:nvSpPr>
        <xdr:cNvPr id="622" name="n_4mainValue【学校施設】&#10;一人当たり面積">
          <a:extLst>
            <a:ext uri="{FF2B5EF4-FFF2-40B4-BE49-F238E27FC236}">
              <a16:creationId xmlns:a16="http://schemas.microsoft.com/office/drawing/2014/main" id="{207ED225-EAE7-4A2C-913A-2DABD1787D03}"/>
            </a:ext>
          </a:extLst>
        </xdr:cNvPr>
        <xdr:cNvSpPr txBox="1"/>
      </xdr:nvSpPr>
      <xdr:spPr>
        <a:xfrm>
          <a:off x="16588740" y="10216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5588262E-DEF1-45AF-B7BC-8ACDECB7A8F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7C3F98B-3D79-4E4C-9854-7687126BEA7E}"/>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11FDC9E-D972-44DC-A915-B55AE9F4BE24}"/>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A216FC5-DDC6-4B82-9B00-EDF55D87EAEC}"/>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045C2F2-0EC3-4FFE-BC6D-5DBB08B1D0D5}"/>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31EEBC4C-8048-4BB5-9668-C846A2F8B569}"/>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E98C0FB-9277-4670-8A2D-030F961483E5}"/>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7E54EE9-843A-414E-A7D9-3B3905F73F96}"/>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1" name="テキスト ボックス 630">
          <a:extLst>
            <a:ext uri="{FF2B5EF4-FFF2-40B4-BE49-F238E27FC236}">
              <a16:creationId xmlns:a16="http://schemas.microsoft.com/office/drawing/2014/main" id="{5D12F9C1-C92F-4CDE-A293-82AA78FB4845}"/>
            </a:ext>
          </a:extLst>
        </xdr:cNvPr>
        <xdr:cNvSpPr txBox="1"/>
      </xdr:nvSpPr>
      <xdr:spPr>
        <a:xfrm>
          <a:off x="1116584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5CEF7C40-946C-4121-9E5B-AA076DD72A8E}"/>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3" name="テキスト ボックス 632">
          <a:extLst>
            <a:ext uri="{FF2B5EF4-FFF2-40B4-BE49-F238E27FC236}">
              <a16:creationId xmlns:a16="http://schemas.microsoft.com/office/drawing/2014/main" id="{8EA52B03-FC49-48A0-8D99-92955E8CF701}"/>
            </a:ext>
          </a:extLst>
        </xdr:cNvPr>
        <xdr:cNvSpPr txBox="1"/>
      </xdr:nvSpPr>
      <xdr:spPr>
        <a:xfrm>
          <a:off x="10801350" y="1509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F5615F4-EAB5-4D8D-9ACC-37F4B126C72D}"/>
            </a:ext>
          </a:extLst>
        </xdr:cNvPr>
        <xdr:cNvCxnSpPr/>
      </xdr:nvCxnSpPr>
      <xdr:spPr>
        <a:xfrm>
          <a:off x="1120394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35" name="テキスト ボックス 634">
          <a:extLst>
            <a:ext uri="{FF2B5EF4-FFF2-40B4-BE49-F238E27FC236}">
              <a16:creationId xmlns:a16="http://schemas.microsoft.com/office/drawing/2014/main" id="{FFD1D292-6943-4AFA-B6EF-875724F32C80}"/>
            </a:ext>
          </a:extLst>
        </xdr:cNvPr>
        <xdr:cNvSpPr txBox="1"/>
      </xdr:nvSpPr>
      <xdr:spPr>
        <a:xfrm>
          <a:off x="10801350" y="14714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CC913FE-CD5D-4923-B1AD-B1DE7B4DEC14}"/>
            </a:ext>
          </a:extLst>
        </xdr:cNvPr>
        <xdr:cNvCxnSpPr/>
      </xdr:nvCxnSpPr>
      <xdr:spPr>
        <a:xfrm>
          <a:off x="1120394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7" name="テキスト ボックス 636">
          <a:extLst>
            <a:ext uri="{FF2B5EF4-FFF2-40B4-BE49-F238E27FC236}">
              <a16:creationId xmlns:a16="http://schemas.microsoft.com/office/drawing/2014/main" id="{E01AF775-E2D6-4C98-AE91-C8CC637FDDC8}"/>
            </a:ext>
          </a:extLst>
        </xdr:cNvPr>
        <xdr:cNvSpPr txBox="1"/>
      </xdr:nvSpPr>
      <xdr:spPr>
        <a:xfrm>
          <a:off x="1084262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29D9CEF4-1E9C-4530-A763-F527A58E22C5}"/>
            </a:ext>
          </a:extLst>
        </xdr:cNvPr>
        <xdr:cNvCxnSpPr/>
      </xdr:nvCxnSpPr>
      <xdr:spPr>
        <a:xfrm>
          <a:off x="1120394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9" name="テキスト ボックス 638">
          <a:extLst>
            <a:ext uri="{FF2B5EF4-FFF2-40B4-BE49-F238E27FC236}">
              <a16:creationId xmlns:a16="http://schemas.microsoft.com/office/drawing/2014/main" id="{FF9E028F-0DA4-4AF8-8E51-0E781CB1EFBC}"/>
            </a:ext>
          </a:extLst>
        </xdr:cNvPr>
        <xdr:cNvSpPr txBox="1"/>
      </xdr:nvSpPr>
      <xdr:spPr>
        <a:xfrm>
          <a:off x="1084262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357CB288-B199-4138-9BBD-80243D2B2990}"/>
            </a:ext>
          </a:extLst>
        </xdr:cNvPr>
        <xdr:cNvCxnSpPr/>
      </xdr:nvCxnSpPr>
      <xdr:spPr>
        <a:xfrm>
          <a:off x="1120394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41" name="テキスト ボックス 640">
          <a:extLst>
            <a:ext uri="{FF2B5EF4-FFF2-40B4-BE49-F238E27FC236}">
              <a16:creationId xmlns:a16="http://schemas.microsoft.com/office/drawing/2014/main" id="{8E5B7D8E-29F7-4135-B0A9-6D901978D008}"/>
            </a:ext>
          </a:extLst>
        </xdr:cNvPr>
        <xdr:cNvSpPr txBox="1"/>
      </xdr:nvSpPr>
      <xdr:spPr>
        <a:xfrm>
          <a:off x="10842625" y="13571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EE33EE9E-1CCE-4D7F-AD76-C59104012C34}"/>
            </a:ext>
          </a:extLst>
        </xdr:cNvPr>
        <xdr:cNvCxnSpPr/>
      </xdr:nvCxnSpPr>
      <xdr:spPr>
        <a:xfrm>
          <a:off x="1120394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820" cy="259080"/>
    <xdr:sp macro="" textlink="">
      <xdr:nvSpPr>
        <xdr:cNvPr id="643" name="テキスト ボックス 642">
          <a:extLst>
            <a:ext uri="{FF2B5EF4-FFF2-40B4-BE49-F238E27FC236}">
              <a16:creationId xmlns:a16="http://schemas.microsoft.com/office/drawing/2014/main" id="{461A889D-1799-447D-A307-BC8506C6BE31}"/>
            </a:ext>
          </a:extLst>
        </xdr:cNvPr>
        <xdr:cNvSpPr txBox="1"/>
      </xdr:nvSpPr>
      <xdr:spPr>
        <a:xfrm>
          <a:off x="10904855" y="13194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214BF878-BF21-4EF9-A6A1-EA1E56C61427}"/>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6E02E4A5-5952-495C-A63B-0A74D661F98F}"/>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6" name="直線コネクタ 645">
          <a:extLst>
            <a:ext uri="{FF2B5EF4-FFF2-40B4-BE49-F238E27FC236}">
              <a16:creationId xmlns:a16="http://schemas.microsoft.com/office/drawing/2014/main" id="{424E2625-80A0-4E1E-A16F-1909FAABBC0E}"/>
            </a:ext>
          </a:extLst>
        </xdr:cNvPr>
        <xdr:cNvCxnSpPr/>
      </xdr:nvCxnSpPr>
      <xdr:spPr>
        <a:xfrm flipV="1">
          <a:off x="14703425" y="1333119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7" name="【児童館】&#10;有形固定資産減価償却率最小値テキスト">
          <a:extLst>
            <a:ext uri="{FF2B5EF4-FFF2-40B4-BE49-F238E27FC236}">
              <a16:creationId xmlns:a16="http://schemas.microsoft.com/office/drawing/2014/main" id="{9532C8C9-E9DB-42D1-8A9A-9ECD6C4CFCFA}"/>
            </a:ext>
          </a:extLst>
        </xdr:cNvPr>
        <xdr:cNvSpPr txBox="1"/>
      </xdr:nvSpPr>
      <xdr:spPr>
        <a:xfrm>
          <a:off x="1474216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457447B8-948B-455D-8594-945E21AE7BDA}"/>
            </a:ext>
          </a:extLst>
        </xdr:cNvPr>
        <xdr:cNvCxnSpPr/>
      </xdr:nvCxnSpPr>
      <xdr:spPr>
        <a:xfrm>
          <a:off x="14611350" y="146030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9" name="【児童館】&#10;有形固定資産減価償却率最大値テキスト">
          <a:extLst>
            <a:ext uri="{FF2B5EF4-FFF2-40B4-BE49-F238E27FC236}">
              <a16:creationId xmlns:a16="http://schemas.microsoft.com/office/drawing/2014/main" id="{087BEB16-A50F-4A59-A656-56DE1B35D18E}"/>
            </a:ext>
          </a:extLst>
        </xdr:cNvPr>
        <xdr:cNvSpPr txBox="1"/>
      </xdr:nvSpPr>
      <xdr:spPr>
        <a:xfrm>
          <a:off x="14742160" y="131121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A4BE7FDE-0973-4599-A3A1-70801CB201F2}"/>
            </a:ext>
          </a:extLst>
        </xdr:cNvPr>
        <xdr:cNvCxnSpPr/>
      </xdr:nvCxnSpPr>
      <xdr:spPr>
        <a:xfrm>
          <a:off x="14611350" y="1333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148590</xdr:rowOff>
    </xdr:from>
    <xdr:ext cx="405130" cy="259080"/>
    <xdr:sp macro="" textlink="">
      <xdr:nvSpPr>
        <xdr:cNvPr id="651" name="【児童館】&#10;有形固定資産減価償却率平均値テキスト">
          <a:extLst>
            <a:ext uri="{FF2B5EF4-FFF2-40B4-BE49-F238E27FC236}">
              <a16:creationId xmlns:a16="http://schemas.microsoft.com/office/drawing/2014/main" id="{FD0299A5-C8B8-4667-85C9-8A8B3A209466}"/>
            </a:ext>
          </a:extLst>
        </xdr:cNvPr>
        <xdr:cNvSpPr txBox="1"/>
      </xdr:nvSpPr>
      <xdr:spPr>
        <a:xfrm>
          <a:off x="14742160" y="1386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2AC35F3D-DB1C-4061-BBC2-7FFA6C095495}"/>
            </a:ext>
          </a:extLst>
        </xdr:cNvPr>
        <xdr:cNvSpPr/>
      </xdr:nvSpPr>
      <xdr:spPr>
        <a:xfrm>
          <a:off x="146494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D92F353C-5CF8-4AE8-AFFE-2A7504AD26DA}"/>
            </a:ext>
          </a:extLst>
        </xdr:cNvPr>
        <xdr:cNvSpPr/>
      </xdr:nvSpPr>
      <xdr:spPr>
        <a:xfrm>
          <a:off x="13887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E29ED065-D809-413F-A6CF-44F6F4308D0F}"/>
            </a:ext>
          </a:extLst>
        </xdr:cNvPr>
        <xdr:cNvSpPr/>
      </xdr:nvSpPr>
      <xdr:spPr>
        <a:xfrm>
          <a:off x="13089890" y="1398397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111760</xdr:rowOff>
    </xdr:from>
    <xdr:to>
      <xdr:col>72</xdr:col>
      <xdr:colOff>38100</xdr:colOff>
      <xdr:row>82</xdr:row>
      <xdr:rowOff>41910</xdr:rowOff>
    </xdr:to>
    <xdr:sp macro="" textlink="">
      <xdr:nvSpPr>
        <xdr:cNvPr id="655" name="フローチャート: 判断 654">
          <a:extLst>
            <a:ext uri="{FF2B5EF4-FFF2-40B4-BE49-F238E27FC236}">
              <a16:creationId xmlns:a16="http://schemas.microsoft.com/office/drawing/2014/main" id="{350EC300-6101-48FE-86EE-3AF41D493442}"/>
            </a:ext>
          </a:extLst>
        </xdr:cNvPr>
        <xdr:cNvSpPr/>
      </xdr:nvSpPr>
      <xdr:spPr>
        <a:xfrm>
          <a:off x="12303760" y="139992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A437CD91-E7FD-4506-B45B-B3CF16262FB0}"/>
            </a:ext>
          </a:extLst>
        </xdr:cNvPr>
        <xdr:cNvSpPr/>
      </xdr:nvSpPr>
      <xdr:spPr>
        <a:xfrm>
          <a:off x="11487150" y="140017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3152F89E-BB30-458E-B7EF-548C88BCEB2A}"/>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8D1321E8-046A-41C7-946C-73AA4CA1835E}"/>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57258B18-08F9-4BE1-B6A4-A6436077DE6E}"/>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8CD2E0F-0E59-406F-84F5-8B1046B4D290}"/>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AE68E85D-DA8C-4115-B56F-A8FC54E48573}"/>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62" name="楕円 661">
          <a:extLst>
            <a:ext uri="{FF2B5EF4-FFF2-40B4-BE49-F238E27FC236}">
              <a16:creationId xmlns:a16="http://schemas.microsoft.com/office/drawing/2014/main" id="{5D28B241-83A0-41F1-BC5E-3626FFA83D70}"/>
            </a:ext>
          </a:extLst>
        </xdr:cNvPr>
        <xdr:cNvSpPr/>
      </xdr:nvSpPr>
      <xdr:spPr>
        <a:xfrm>
          <a:off x="14649450" y="14219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137160</xdr:rowOff>
    </xdr:from>
    <xdr:ext cx="405130" cy="259080"/>
    <xdr:sp macro="" textlink="">
      <xdr:nvSpPr>
        <xdr:cNvPr id="663" name="【児童館】&#10;有形固定資産減価償却率該当値テキスト">
          <a:extLst>
            <a:ext uri="{FF2B5EF4-FFF2-40B4-BE49-F238E27FC236}">
              <a16:creationId xmlns:a16="http://schemas.microsoft.com/office/drawing/2014/main" id="{934B2D18-D5AA-4D61-8B71-1DABFCF8142C}"/>
            </a:ext>
          </a:extLst>
        </xdr:cNvPr>
        <xdr:cNvSpPr txBox="1"/>
      </xdr:nvSpPr>
      <xdr:spPr>
        <a:xfrm>
          <a:off x="14742160" y="1419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64" name="楕円 663">
          <a:extLst>
            <a:ext uri="{FF2B5EF4-FFF2-40B4-BE49-F238E27FC236}">
              <a16:creationId xmlns:a16="http://schemas.microsoft.com/office/drawing/2014/main" id="{01FD097F-80B2-4D6A-A041-B84CFC55D1CA}"/>
            </a:ext>
          </a:extLst>
        </xdr:cNvPr>
        <xdr:cNvSpPr/>
      </xdr:nvSpPr>
      <xdr:spPr>
        <a:xfrm>
          <a:off x="13887450" y="14204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38100</xdr:rowOff>
    </xdr:to>
    <xdr:cxnSp macro="">
      <xdr:nvCxnSpPr>
        <xdr:cNvPr id="665" name="直線コネクタ 664">
          <a:extLst>
            <a:ext uri="{FF2B5EF4-FFF2-40B4-BE49-F238E27FC236}">
              <a16:creationId xmlns:a16="http://schemas.microsoft.com/office/drawing/2014/main" id="{24C05208-6A30-4B9B-9255-806A3C872F3F}"/>
            </a:ext>
          </a:extLst>
        </xdr:cNvPr>
        <xdr:cNvCxnSpPr/>
      </xdr:nvCxnSpPr>
      <xdr:spPr>
        <a:xfrm>
          <a:off x="13942060" y="1425511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121920</xdr:rowOff>
    </xdr:from>
    <xdr:to>
      <xdr:col>76</xdr:col>
      <xdr:colOff>165100</xdr:colOff>
      <xdr:row>83</xdr:row>
      <xdr:rowOff>52070</xdr:rowOff>
    </xdr:to>
    <xdr:sp macro="" textlink="">
      <xdr:nvSpPr>
        <xdr:cNvPr id="666" name="楕円 665">
          <a:extLst>
            <a:ext uri="{FF2B5EF4-FFF2-40B4-BE49-F238E27FC236}">
              <a16:creationId xmlns:a16="http://schemas.microsoft.com/office/drawing/2014/main" id="{A432C4D0-20B4-4C56-AC69-44AEA9571FEE}"/>
            </a:ext>
          </a:extLst>
        </xdr:cNvPr>
        <xdr:cNvSpPr/>
      </xdr:nvSpPr>
      <xdr:spPr>
        <a:xfrm>
          <a:off x="13089890" y="1418272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1270</xdr:rowOff>
    </xdr:from>
    <xdr:to>
      <xdr:col>81</xdr:col>
      <xdr:colOff>50800</xdr:colOff>
      <xdr:row>83</xdr:row>
      <xdr:rowOff>26670</xdr:rowOff>
    </xdr:to>
    <xdr:cxnSp macro="">
      <xdr:nvCxnSpPr>
        <xdr:cNvPr id="667" name="直線コネクタ 666">
          <a:extLst>
            <a:ext uri="{FF2B5EF4-FFF2-40B4-BE49-F238E27FC236}">
              <a16:creationId xmlns:a16="http://schemas.microsoft.com/office/drawing/2014/main" id="{2D44BB80-F771-4AD1-BED0-132934CEC9E9}"/>
            </a:ext>
          </a:extLst>
        </xdr:cNvPr>
        <xdr:cNvCxnSpPr/>
      </xdr:nvCxnSpPr>
      <xdr:spPr>
        <a:xfrm>
          <a:off x="13144500" y="14231620"/>
          <a:ext cx="7975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97790</xdr:rowOff>
    </xdr:from>
    <xdr:to>
      <xdr:col>72</xdr:col>
      <xdr:colOff>38100</xdr:colOff>
      <xdr:row>83</xdr:row>
      <xdr:rowOff>27940</xdr:rowOff>
    </xdr:to>
    <xdr:sp macro="" textlink="">
      <xdr:nvSpPr>
        <xdr:cNvPr id="668" name="楕円 667">
          <a:extLst>
            <a:ext uri="{FF2B5EF4-FFF2-40B4-BE49-F238E27FC236}">
              <a16:creationId xmlns:a16="http://schemas.microsoft.com/office/drawing/2014/main" id="{04999716-F7AC-49D1-AB9C-4FE1D4CB104F}"/>
            </a:ext>
          </a:extLst>
        </xdr:cNvPr>
        <xdr:cNvSpPr/>
      </xdr:nvSpPr>
      <xdr:spPr>
        <a:xfrm>
          <a:off x="12303760" y="141528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148590</xdr:rowOff>
    </xdr:from>
    <xdr:to>
      <xdr:col>76</xdr:col>
      <xdr:colOff>114300</xdr:colOff>
      <xdr:row>83</xdr:row>
      <xdr:rowOff>1270</xdr:rowOff>
    </xdr:to>
    <xdr:cxnSp macro="">
      <xdr:nvCxnSpPr>
        <xdr:cNvPr id="669" name="直線コネクタ 668">
          <a:extLst>
            <a:ext uri="{FF2B5EF4-FFF2-40B4-BE49-F238E27FC236}">
              <a16:creationId xmlns:a16="http://schemas.microsoft.com/office/drawing/2014/main" id="{7CFF3474-5AE8-48E1-9876-6C7D09FFC56A}"/>
            </a:ext>
          </a:extLst>
        </xdr:cNvPr>
        <xdr:cNvCxnSpPr/>
      </xdr:nvCxnSpPr>
      <xdr:spPr>
        <a:xfrm>
          <a:off x="12346940" y="14207490"/>
          <a:ext cx="7975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72390</xdr:rowOff>
    </xdr:from>
    <xdr:to>
      <xdr:col>67</xdr:col>
      <xdr:colOff>101600</xdr:colOff>
      <xdr:row>83</xdr:row>
      <xdr:rowOff>2540</xdr:rowOff>
    </xdr:to>
    <xdr:sp macro="" textlink="">
      <xdr:nvSpPr>
        <xdr:cNvPr id="670" name="楕円 669">
          <a:extLst>
            <a:ext uri="{FF2B5EF4-FFF2-40B4-BE49-F238E27FC236}">
              <a16:creationId xmlns:a16="http://schemas.microsoft.com/office/drawing/2014/main" id="{F31B314E-48B5-4194-B042-6B1ADB70D761}"/>
            </a:ext>
          </a:extLst>
        </xdr:cNvPr>
        <xdr:cNvSpPr/>
      </xdr:nvSpPr>
      <xdr:spPr>
        <a:xfrm>
          <a:off x="11487150" y="141312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123190</xdr:rowOff>
    </xdr:from>
    <xdr:to>
      <xdr:col>71</xdr:col>
      <xdr:colOff>177800</xdr:colOff>
      <xdr:row>82</xdr:row>
      <xdr:rowOff>148590</xdr:rowOff>
    </xdr:to>
    <xdr:cxnSp macro="">
      <xdr:nvCxnSpPr>
        <xdr:cNvPr id="671" name="直線コネクタ 670">
          <a:extLst>
            <a:ext uri="{FF2B5EF4-FFF2-40B4-BE49-F238E27FC236}">
              <a16:creationId xmlns:a16="http://schemas.microsoft.com/office/drawing/2014/main" id="{B7F4AAC0-0084-40D5-A8E3-22405D7EAFD6}"/>
            </a:ext>
          </a:extLst>
        </xdr:cNvPr>
        <xdr:cNvCxnSpPr/>
      </xdr:nvCxnSpPr>
      <xdr:spPr>
        <a:xfrm>
          <a:off x="11541760" y="14183995"/>
          <a:ext cx="8051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74930</xdr:rowOff>
    </xdr:from>
    <xdr:ext cx="405130" cy="257810"/>
    <xdr:sp macro="" textlink="">
      <xdr:nvSpPr>
        <xdr:cNvPr id="672" name="n_1aveValue【児童館】&#10;有形固定資産減価償却率">
          <a:extLst>
            <a:ext uri="{FF2B5EF4-FFF2-40B4-BE49-F238E27FC236}">
              <a16:creationId xmlns:a16="http://schemas.microsoft.com/office/drawing/2014/main" id="{8B1E8248-8590-48D5-BE2A-329DF086B565}"/>
            </a:ext>
          </a:extLst>
        </xdr:cNvPr>
        <xdr:cNvSpPr txBox="1"/>
      </xdr:nvSpPr>
      <xdr:spPr>
        <a:xfrm>
          <a:off x="13738225" y="13790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46990</xdr:rowOff>
    </xdr:from>
    <xdr:ext cx="403860" cy="259080"/>
    <xdr:sp macro="" textlink="">
      <xdr:nvSpPr>
        <xdr:cNvPr id="673" name="n_2aveValue【児童館】&#10;有形固定資産減価償却率">
          <a:extLst>
            <a:ext uri="{FF2B5EF4-FFF2-40B4-BE49-F238E27FC236}">
              <a16:creationId xmlns:a16="http://schemas.microsoft.com/office/drawing/2014/main" id="{903F5BED-AFA8-4009-9576-EFC823F5EDB4}"/>
            </a:ext>
          </a:extLst>
        </xdr:cNvPr>
        <xdr:cNvSpPr txBox="1"/>
      </xdr:nvSpPr>
      <xdr:spPr>
        <a:xfrm>
          <a:off x="12957175" y="13764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58420</xdr:rowOff>
    </xdr:from>
    <xdr:ext cx="403860" cy="259080"/>
    <xdr:sp macro="" textlink="">
      <xdr:nvSpPr>
        <xdr:cNvPr id="674" name="n_3aveValue【児童館】&#10;有形固定資産減価償却率">
          <a:extLst>
            <a:ext uri="{FF2B5EF4-FFF2-40B4-BE49-F238E27FC236}">
              <a16:creationId xmlns:a16="http://schemas.microsoft.com/office/drawing/2014/main" id="{175260FF-CEED-46D2-9649-6419B809E70F}"/>
            </a:ext>
          </a:extLst>
        </xdr:cNvPr>
        <xdr:cNvSpPr txBox="1"/>
      </xdr:nvSpPr>
      <xdr:spPr>
        <a:xfrm>
          <a:off x="12171045" y="1377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60960</xdr:rowOff>
    </xdr:from>
    <xdr:ext cx="403860" cy="259080"/>
    <xdr:sp macro="" textlink="">
      <xdr:nvSpPr>
        <xdr:cNvPr id="675" name="n_4aveValue【児童館】&#10;有形固定資産減価償却率">
          <a:extLst>
            <a:ext uri="{FF2B5EF4-FFF2-40B4-BE49-F238E27FC236}">
              <a16:creationId xmlns:a16="http://schemas.microsoft.com/office/drawing/2014/main" id="{99E87A3B-BF6C-45CF-B4DC-AE6D0FAC35C4}"/>
            </a:ext>
          </a:extLst>
        </xdr:cNvPr>
        <xdr:cNvSpPr txBox="1"/>
      </xdr:nvSpPr>
      <xdr:spPr>
        <a:xfrm>
          <a:off x="11354435" y="13773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68580</xdr:rowOff>
    </xdr:from>
    <xdr:ext cx="405130" cy="259080"/>
    <xdr:sp macro="" textlink="">
      <xdr:nvSpPr>
        <xdr:cNvPr id="676" name="n_1mainValue【児童館】&#10;有形固定資産減価償却率">
          <a:extLst>
            <a:ext uri="{FF2B5EF4-FFF2-40B4-BE49-F238E27FC236}">
              <a16:creationId xmlns:a16="http://schemas.microsoft.com/office/drawing/2014/main" id="{EA6940D8-EF28-4672-8EC6-67E7A625C22B}"/>
            </a:ext>
          </a:extLst>
        </xdr:cNvPr>
        <xdr:cNvSpPr txBox="1"/>
      </xdr:nvSpPr>
      <xdr:spPr>
        <a:xfrm>
          <a:off x="13738225" y="14297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43180</xdr:rowOff>
    </xdr:from>
    <xdr:ext cx="403860" cy="257810"/>
    <xdr:sp macro="" textlink="">
      <xdr:nvSpPr>
        <xdr:cNvPr id="677" name="n_2mainValue【児童館】&#10;有形固定資産減価償却率">
          <a:extLst>
            <a:ext uri="{FF2B5EF4-FFF2-40B4-BE49-F238E27FC236}">
              <a16:creationId xmlns:a16="http://schemas.microsoft.com/office/drawing/2014/main" id="{8CDF29BF-5954-44AC-AEF7-ECA84B042FC6}"/>
            </a:ext>
          </a:extLst>
        </xdr:cNvPr>
        <xdr:cNvSpPr txBox="1"/>
      </xdr:nvSpPr>
      <xdr:spPr>
        <a:xfrm>
          <a:off x="12957175" y="14275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19050</xdr:rowOff>
    </xdr:from>
    <xdr:ext cx="403860" cy="257810"/>
    <xdr:sp macro="" textlink="">
      <xdr:nvSpPr>
        <xdr:cNvPr id="678" name="n_3mainValue【児童館】&#10;有形固定資産減価償却率">
          <a:extLst>
            <a:ext uri="{FF2B5EF4-FFF2-40B4-BE49-F238E27FC236}">
              <a16:creationId xmlns:a16="http://schemas.microsoft.com/office/drawing/2014/main" id="{01CC5E90-D3AA-4617-ADCF-5C7816C22898}"/>
            </a:ext>
          </a:extLst>
        </xdr:cNvPr>
        <xdr:cNvSpPr txBox="1"/>
      </xdr:nvSpPr>
      <xdr:spPr>
        <a:xfrm>
          <a:off x="12171045" y="14245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165100</xdr:rowOff>
    </xdr:from>
    <xdr:ext cx="403860" cy="259080"/>
    <xdr:sp macro="" textlink="">
      <xdr:nvSpPr>
        <xdr:cNvPr id="679" name="n_4mainValue【児童館】&#10;有形固定資産減価償却率">
          <a:extLst>
            <a:ext uri="{FF2B5EF4-FFF2-40B4-BE49-F238E27FC236}">
              <a16:creationId xmlns:a16="http://schemas.microsoft.com/office/drawing/2014/main" id="{A26A7E6B-B7F9-4273-BA07-6CA2D6AAB9B8}"/>
            </a:ext>
          </a:extLst>
        </xdr:cNvPr>
        <xdr:cNvSpPr txBox="1"/>
      </xdr:nvSpPr>
      <xdr:spPr>
        <a:xfrm>
          <a:off x="11354435" y="14227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A727A0F7-6215-4600-9DE6-8CC628BEF2A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89ED00EC-D3F5-4A81-BB7E-9A531C19A953}"/>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D5833BCF-834C-4A99-961C-5F66E9C2A6E4}"/>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E2E5E1F0-7EAD-45F9-AD3D-3DE928C49967}"/>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CB5DF751-4621-4834-BFA4-F2864563F5ED}"/>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9449F3F-84C8-4A8F-A6A9-22022640D321}"/>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CB58D2A2-BAF5-4A62-AC2C-BE1CC16EB9C1}"/>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73A7FDC-46AF-4A1B-ABA3-F8A7FEF2CFE2}"/>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8" name="テキスト ボックス 687">
          <a:extLst>
            <a:ext uri="{FF2B5EF4-FFF2-40B4-BE49-F238E27FC236}">
              <a16:creationId xmlns:a16="http://schemas.microsoft.com/office/drawing/2014/main" id="{F29C8935-C272-4B93-B5BA-3D0BCAACBA01}"/>
            </a:ext>
          </a:extLst>
        </xdr:cNvPr>
        <xdr:cNvSpPr txBox="1"/>
      </xdr:nvSpPr>
      <xdr:spPr>
        <a:xfrm>
          <a:off x="1644015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E8567A4E-5594-41F6-B035-ECFDD6CBCBF9}"/>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7FA8A118-5FFF-4ADD-99DD-0A02D35F3CBD}"/>
            </a:ext>
          </a:extLst>
        </xdr:cNvPr>
        <xdr:cNvCxnSpPr/>
      </xdr:nvCxnSpPr>
      <xdr:spPr>
        <a:xfrm>
          <a:off x="164592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91" name="テキスト ボックス 690">
          <a:extLst>
            <a:ext uri="{FF2B5EF4-FFF2-40B4-BE49-F238E27FC236}">
              <a16:creationId xmlns:a16="http://schemas.microsoft.com/office/drawing/2014/main" id="{E3533AC7-58A1-4DE1-94B0-FB632B09C64F}"/>
            </a:ext>
          </a:extLst>
        </xdr:cNvPr>
        <xdr:cNvSpPr txBox="1"/>
      </xdr:nvSpPr>
      <xdr:spPr>
        <a:xfrm>
          <a:off x="16047085" y="14714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ED122A28-42DA-403A-8DB4-B527E69ABB8B}"/>
            </a:ext>
          </a:extLst>
        </xdr:cNvPr>
        <xdr:cNvCxnSpPr/>
      </xdr:nvCxnSpPr>
      <xdr:spPr>
        <a:xfrm>
          <a:off x="164592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93" name="テキスト ボックス 692">
          <a:extLst>
            <a:ext uri="{FF2B5EF4-FFF2-40B4-BE49-F238E27FC236}">
              <a16:creationId xmlns:a16="http://schemas.microsoft.com/office/drawing/2014/main" id="{080F68FE-6F1F-445B-AEED-1F697D9AC884}"/>
            </a:ext>
          </a:extLst>
        </xdr:cNvPr>
        <xdr:cNvSpPr txBox="1"/>
      </xdr:nvSpPr>
      <xdr:spPr>
        <a:xfrm>
          <a:off x="16047085" y="14333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6BD33679-7EFC-4279-9C0A-F44CD531C6DA}"/>
            </a:ext>
          </a:extLst>
        </xdr:cNvPr>
        <xdr:cNvCxnSpPr/>
      </xdr:nvCxnSpPr>
      <xdr:spPr>
        <a:xfrm>
          <a:off x="164592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95" name="テキスト ボックス 694">
          <a:extLst>
            <a:ext uri="{FF2B5EF4-FFF2-40B4-BE49-F238E27FC236}">
              <a16:creationId xmlns:a16="http://schemas.microsoft.com/office/drawing/2014/main" id="{2B1546E3-7C3F-49E3-8164-917880C87505}"/>
            </a:ext>
          </a:extLst>
        </xdr:cNvPr>
        <xdr:cNvSpPr txBox="1"/>
      </xdr:nvSpPr>
      <xdr:spPr>
        <a:xfrm>
          <a:off x="16047085" y="13952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C7FB1819-2B96-45A8-9262-E762400930B1}"/>
            </a:ext>
          </a:extLst>
        </xdr:cNvPr>
        <xdr:cNvCxnSpPr/>
      </xdr:nvCxnSpPr>
      <xdr:spPr>
        <a:xfrm>
          <a:off x="164592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97" name="テキスト ボックス 696">
          <a:extLst>
            <a:ext uri="{FF2B5EF4-FFF2-40B4-BE49-F238E27FC236}">
              <a16:creationId xmlns:a16="http://schemas.microsoft.com/office/drawing/2014/main" id="{075292AC-1670-4B16-9267-2CF82AF49E56}"/>
            </a:ext>
          </a:extLst>
        </xdr:cNvPr>
        <xdr:cNvSpPr txBox="1"/>
      </xdr:nvSpPr>
      <xdr:spPr>
        <a:xfrm>
          <a:off x="16047085" y="13571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AE856400-BE1E-4C8E-AE70-35C8C6D3FDA0}"/>
            </a:ext>
          </a:extLst>
        </xdr:cNvPr>
        <xdr:cNvCxnSpPr/>
      </xdr:nvCxnSpPr>
      <xdr:spPr>
        <a:xfrm>
          <a:off x="164592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99" name="テキスト ボックス 698">
          <a:extLst>
            <a:ext uri="{FF2B5EF4-FFF2-40B4-BE49-F238E27FC236}">
              <a16:creationId xmlns:a16="http://schemas.microsoft.com/office/drawing/2014/main" id="{B7C090E3-4E70-47A8-8824-82D83EC95453}"/>
            </a:ext>
          </a:extLst>
        </xdr:cNvPr>
        <xdr:cNvSpPr txBox="1"/>
      </xdr:nvSpPr>
      <xdr:spPr>
        <a:xfrm>
          <a:off x="16047085" y="13194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E97F67CA-31F9-4147-8917-51ADBC97D8FF}"/>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1" name="テキスト ボックス 700">
          <a:extLst>
            <a:ext uri="{FF2B5EF4-FFF2-40B4-BE49-F238E27FC236}">
              <a16:creationId xmlns:a16="http://schemas.microsoft.com/office/drawing/2014/main" id="{6BCB7E3E-2001-433E-97A4-DA544A3A94EB}"/>
            </a:ext>
          </a:extLst>
        </xdr:cNvPr>
        <xdr:cNvSpPr txBox="1"/>
      </xdr:nvSpPr>
      <xdr:spPr>
        <a:xfrm>
          <a:off x="16047085" y="1281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8244FE6A-2041-49EE-BF6A-7DA05034D1EE}"/>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19050</xdr:rowOff>
    </xdr:from>
    <xdr:to>
      <xdr:col>116</xdr:col>
      <xdr:colOff>62865</xdr:colOff>
      <xdr:row>86</xdr:row>
      <xdr:rowOff>57150</xdr:rowOff>
    </xdr:to>
    <xdr:cxnSp macro="">
      <xdr:nvCxnSpPr>
        <xdr:cNvPr id="703" name="直線コネクタ 702">
          <a:extLst>
            <a:ext uri="{FF2B5EF4-FFF2-40B4-BE49-F238E27FC236}">
              <a16:creationId xmlns:a16="http://schemas.microsoft.com/office/drawing/2014/main" id="{09E00C8A-4D0D-47DD-8C6E-8F7D62656FB1}"/>
            </a:ext>
          </a:extLst>
        </xdr:cNvPr>
        <xdr:cNvCxnSpPr/>
      </xdr:nvCxnSpPr>
      <xdr:spPr>
        <a:xfrm flipV="1">
          <a:off x="19947255" y="1321689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704" name="【児童館】&#10;一人当たり面積最小値テキスト">
          <a:extLst>
            <a:ext uri="{FF2B5EF4-FFF2-40B4-BE49-F238E27FC236}">
              <a16:creationId xmlns:a16="http://schemas.microsoft.com/office/drawing/2014/main" id="{227E3FBB-6031-4923-A5F7-7384E93F6523}"/>
            </a:ext>
          </a:extLst>
        </xdr:cNvPr>
        <xdr:cNvSpPr txBox="1"/>
      </xdr:nvSpPr>
      <xdr:spPr>
        <a:xfrm>
          <a:off x="1998599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233DC1CE-2075-4242-87DE-6716365BE56D}"/>
            </a:ext>
          </a:extLst>
        </xdr:cNvPr>
        <xdr:cNvCxnSpPr/>
      </xdr:nvCxnSpPr>
      <xdr:spPr>
        <a:xfrm>
          <a:off x="19885660" y="14798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137160</xdr:rowOff>
    </xdr:from>
    <xdr:ext cx="469900" cy="259080"/>
    <xdr:sp macro="" textlink="">
      <xdr:nvSpPr>
        <xdr:cNvPr id="706" name="【児童館】&#10;一人当たり面積最大値テキスト">
          <a:extLst>
            <a:ext uri="{FF2B5EF4-FFF2-40B4-BE49-F238E27FC236}">
              <a16:creationId xmlns:a16="http://schemas.microsoft.com/office/drawing/2014/main" id="{2F0FEFF5-4F98-4436-82A3-9867413C03D9}"/>
            </a:ext>
          </a:extLst>
        </xdr:cNvPr>
        <xdr:cNvSpPr txBox="1"/>
      </xdr:nvSpPr>
      <xdr:spPr>
        <a:xfrm>
          <a:off x="19985990" y="1299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CB75C04F-3AAB-499C-8C01-13650B2A059F}"/>
            </a:ext>
          </a:extLst>
        </xdr:cNvPr>
        <xdr:cNvCxnSpPr/>
      </xdr:nvCxnSpPr>
      <xdr:spPr>
        <a:xfrm>
          <a:off x="19885660" y="132168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macro="" textlink="">
      <xdr:nvSpPr>
        <xdr:cNvPr id="708" name="【児童館】&#10;一人当たり面積平均値テキスト">
          <a:extLst>
            <a:ext uri="{FF2B5EF4-FFF2-40B4-BE49-F238E27FC236}">
              <a16:creationId xmlns:a16="http://schemas.microsoft.com/office/drawing/2014/main" id="{875C8225-04CC-4121-9894-3738CA7B61CD}"/>
            </a:ext>
          </a:extLst>
        </xdr:cNvPr>
        <xdr:cNvSpPr txBox="1"/>
      </xdr:nvSpPr>
      <xdr:spPr>
        <a:xfrm>
          <a:off x="19985990" y="1412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108ECFF6-24F8-40B2-BD05-FFA78134BAA2}"/>
            </a:ext>
          </a:extLst>
        </xdr:cNvPr>
        <xdr:cNvSpPr/>
      </xdr:nvSpPr>
      <xdr:spPr>
        <a:xfrm>
          <a:off x="1990471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2115FC87-BDAB-492F-BCAA-2694B36294D3}"/>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4C95B3D8-4089-4BFE-8D63-DB124C1E25FD}"/>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3FE1A3E3-3019-48DA-990C-5E680883EE1B}"/>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6EE51687-22DC-45FD-B55D-A95DD2F9A905}"/>
            </a:ext>
          </a:extLst>
        </xdr:cNvPr>
        <xdr:cNvSpPr/>
      </xdr:nvSpPr>
      <xdr:spPr>
        <a:xfrm>
          <a:off x="167614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9A972477-1FEF-4E1D-9FCE-EB922535F536}"/>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7459FC26-13EA-4A47-86AE-9A73E0CEA6DD}"/>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A3C1C772-87A4-4FB8-BCDB-3FC4EA78D4BF}"/>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B0161A18-17E3-4389-AD3E-23917370671C}"/>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81DA0E60-3799-4F65-BDD0-23E9D3B04AC0}"/>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9" name="楕円 718">
          <a:extLst>
            <a:ext uri="{FF2B5EF4-FFF2-40B4-BE49-F238E27FC236}">
              <a16:creationId xmlns:a16="http://schemas.microsoft.com/office/drawing/2014/main" id="{D8B1E77C-DC9F-48D1-9AE0-8AAADC4D74D5}"/>
            </a:ext>
          </a:extLst>
        </xdr:cNvPr>
        <xdr:cNvSpPr/>
      </xdr:nvSpPr>
      <xdr:spPr>
        <a:xfrm>
          <a:off x="19904710" y="145948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3810</xdr:rowOff>
    </xdr:from>
    <xdr:ext cx="469900" cy="259080"/>
    <xdr:sp macro="" textlink="">
      <xdr:nvSpPr>
        <xdr:cNvPr id="720" name="【児童館】&#10;一人当たり面積該当値テキスト">
          <a:extLst>
            <a:ext uri="{FF2B5EF4-FFF2-40B4-BE49-F238E27FC236}">
              <a16:creationId xmlns:a16="http://schemas.microsoft.com/office/drawing/2014/main" id="{1C9F4382-CCEE-460D-A9D1-79090F7926DC}"/>
            </a:ext>
          </a:extLst>
        </xdr:cNvPr>
        <xdr:cNvSpPr txBox="1"/>
      </xdr:nvSpPr>
      <xdr:spPr>
        <a:xfrm>
          <a:off x="19985990" y="1457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1" name="楕円 720">
          <a:extLst>
            <a:ext uri="{FF2B5EF4-FFF2-40B4-BE49-F238E27FC236}">
              <a16:creationId xmlns:a16="http://schemas.microsoft.com/office/drawing/2014/main" id="{6FF7C07B-ACD0-4E91-9B70-22381C77EC03}"/>
            </a:ext>
          </a:extLst>
        </xdr:cNvPr>
        <xdr:cNvSpPr/>
      </xdr:nvSpPr>
      <xdr:spPr>
        <a:xfrm>
          <a:off x="19161760" y="145948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22" name="直線コネクタ 721">
          <a:extLst>
            <a:ext uri="{FF2B5EF4-FFF2-40B4-BE49-F238E27FC236}">
              <a16:creationId xmlns:a16="http://schemas.microsoft.com/office/drawing/2014/main" id="{4E6677B3-EC9E-4E56-8260-3117A010A102}"/>
            </a:ext>
          </a:extLst>
        </xdr:cNvPr>
        <xdr:cNvCxnSpPr/>
      </xdr:nvCxnSpPr>
      <xdr:spPr>
        <a:xfrm>
          <a:off x="19204940" y="1464945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3" name="楕円 722">
          <a:extLst>
            <a:ext uri="{FF2B5EF4-FFF2-40B4-BE49-F238E27FC236}">
              <a16:creationId xmlns:a16="http://schemas.microsoft.com/office/drawing/2014/main" id="{BF7821CC-4F29-44B7-9EB7-4E570F7DF896}"/>
            </a:ext>
          </a:extLst>
        </xdr:cNvPr>
        <xdr:cNvSpPr/>
      </xdr:nvSpPr>
      <xdr:spPr>
        <a:xfrm>
          <a:off x="18345150" y="145948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24" name="直線コネクタ 723">
          <a:extLst>
            <a:ext uri="{FF2B5EF4-FFF2-40B4-BE49-F238E27FC236}">
              <a16:creationId xmlns:a16="http://schemas.microsoft.com/office/drawing/2014/main" id="{DF2E0197-269E-4BF9-BBD1-15A1148B7316}"/>
            </a:ext>
          </a:extLst>
        </xdr:cNvPr>
        <xdr:cNvCxnSpPr/>
      </xdr:nvCxnSpPr>
      <xdr:spPr>
        <a:xfrm>
          <a:off x="18399760" y="146494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5" name="楕円 724">
          <a:extLst>
            <a:ext uri="{FF2B5EF4-FFF2-40B4-BE49-F238E27FC236}">
              <a16:creationId xmlns:a16="http://schemas.microsoft.com/office/drawing/2014/main" id="{4DAA9C06-CD73-47B0-A9F6-B601A295B72D}"/>
            </a:ext>
          </a:extLst>
        </xdr:cNvPr>
        <xdr:cNvSpPr/>
      </xdr:nvSpPr>
      <xdr:spPr>
        <a:xfrm>
          <a:off x="17547590" y="146196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95250</xdr:rowOff>
    </xdr:to>
    <xdr:cxnSp macro="">
      <xdr:nvCxnSpPr>
        <xdr:cNvPr id="726" name="直線コネクタ 725">
          <a:extLst>
            <a:ext uri="{FF2B5EF4-FFF2-40B4-BE49-F238E27FC236}">
              <a16:creationId xmlns:a16="http://schemas.microsoft.com/office/drawing/2014/main" id="{FEEA5595-9B87-42DE-8A5D-8524ABBE242A}"/>
            </a:ext>
          </a:extLst>
        </xdr:cNvPr>
        <xdr:cNvCxnSpPr/>
      </xdr:nvCxnSpPr>
      <xdr:spPr>
        <a:xfrm flipV="1">
          <a:off x="17602200" y="14649450"/>
          <a:ext cx="7975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7" name="楕円 726">
          <a:extLst>
            <a:ext uri="{FF2B5EF4-FFF2-40B4-BE49-F238E27FC236}">
              <a16:creationId xmlns:a16="http://schemas.microsoft.com/office/drawing/2014/main" id="{F4D1614F-0062-4B13-A09C-81D155CA6A34}"/>
            </a:ext>
          </a:extLst>
        </xdr:cNvPr>
        <xdr:cNvSpPr/>
      </xdr:nvSpPr>
      <xdr:spPr>
        <a:xfrm>
          <a:off x="16761460" y="14619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8" name="直線コネクタ 727">
          <a:extLst>
            <a:ext uri="{FF2B5EF4-FFF2-40B4-BE49-F238E27FC236}">
              <a16:creationId xmlns:a16="http://schemas.microsoft.com/office/drawing/2014/main" id="{F9C41687-877D-4EE0-8251-1F99CCBB5BBF}"/>
            </a:ext>
          </a:extLst>
        </xdr:cNvPr>
        <xdr:cNvCxnSpPr/>
      </xdr:nvCxnSpPr>
      <xdr:spPr>
        <a:xfrm>
          <a:off x="16804640" y="1466469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macro="" textlink="">
      <xdr:nvSpPr>
        <xdr:cNvPr id="729" name="n_1aveValue【児童館】&#10;一人当たり面積">
          <a:extLst>
            <a:ext uri="{FF2B5EF4-FFF2-40B4-BE49-F238E27FC236}">
              <a16:creationId xmlns:a16="http://schemas.microsoft.com/office/drawing/2014/main" id="{1BC32CEC-9C70-4AB0-BF69-311D8D2B4237}"/>
            </a:ext>
          </a:extLst>
        </xdr:cNvPr>
        <xdr:cNvSpPr txBox="1"/>
      </xdr:nvSpPr>
      <xdr:spPr>
        <a:xfrm>
          <a:off x="18982055" y="14070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8630" cy="259080"/>
    <xdr:sp macro="" textlink="">
      <xdr:nvSpPr>
        <xdr:cNvPr id="730" name="n_2aveValue【児童館】&#10;一人当たり面積">
          <a:extLst>
            <a:ext uri="{FF2B5EF4-FFF2-40B4-BE49-F238E27FC236}">
              <a16:creationId xmlns:a16="http://schemas.microsoft.com/office/drawing/2014/main" id="{C1AFD0AF-85F2-4537-A5E3-44B25058C514}"/>
            </a:ext>
          </a:extLst>
        </xdr:cNvPr>
        <xdr:cNvSpPr txBox="1"/>
      </xdr:nvSpPr>
      <xdr:spPr>
        <a:xfrm>
          <a:off x="18181955" y="14070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8630" cy="259080"/>
    <xdr:sp macro="" textlink="">
      <xdr:nvSpPr>
        <xdr:cNvPr id="731" name="n_3aveValue【児童館】&#10;一人当たり面積">
          <a:extLst>
            <a:ext uri="{FF2B5EF4-FFF2-40B4-BE49-F238E27FC236}">
              <a16:creationId xmlns:a16="http://schemas.microsoft.com/office/drawing/2014/main" id="{FBC1BC47-7C23-4D0E-B36F-5D4B84CC2FB8}"/>
            </a:ext>
          </a:extLst>
        </xdr:cNvPr>
        <xdr:cNvSpPr txBox="1"/>
      </xdr:nvSpPr>
      <xdr:spPr>
        <a:xfrm>
          <a:off x="17384395" y="14070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10160</xdr:rowOff>
    </xdr:from>
    <xdr:ext cx="468630" cy="259080"/>
    <xdr:sp macro="" textlink="">
      <xdr:nvSpPr>
        <xdr:cNvPr id="732" name="n_4aveValue【児童館】&#10;一人当たり面積">
          <a:extLst>
            <a:ext uri="{FF2B5EF4-FFF2-40B4-BE49-F238E27FC236}">
              <a16:creationId xmlns:a16="http://schemas.microsoft.com/office/drawing/2014/main" id="{9818140C-4677-4309-96D1-BB4297A8514F}"/>
            </a:ext>
          </a:extLst>
        </xdr:cNvPr>
        <xdr:cNvSpPr txBox="1"/>
      </xdr:nvSpPr>
      <xdr:spPr>
        <a:xfrm>
          <a:off x="16588740" y="14070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118110</xdr:rowOff>
    </xdr:from>
    <xdr:ext cx="469900" cy="259080"/>
    <xdr:sp macro="" textlink="">
      <xdr:nvSpPr>
        <xdr:cNvPr id="733" name="n_1mainValue【児童館】&#10;一人当たり面積">
          <a:extLst>
            <a:ext uri="{FF2B5EF4-FFF2-40B4-BE49-F238E27FC236}">
              <a16:creationId xmlns:a16="http://schemas.microsoft.com/office/drawing/2014/main" id="{CC48DE68-1C08-4B95-A8E2-A3B6E3C3279A}"/>
            </a:ext>
          </a:extLst>
        </xdr:cNvPr>
        <xdr:cNvSpPr txBox="1"/>
      </xdr:nvSpPr>
      <xdr:spPr>
        <a:xfrm>
          <a:off x="18982055" y="14693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118110</xdr:rowOff>
    </xdr:from>
    <xdr:ext cx="468630" cy="259080"/>
    <xdr:sp macro="" textlink="">
      <xdr:nvSpPr>
        <xdr:cNvPr id="734" name="n_2mainValue【児童館】&#10;一人当たり面積">
          <a:extLst>
            <a:ext uri="{FF2B5EF4-FFF2-40B4-BE49-F238E27FC236}">
              <a16:creationId xmlns:a16="http://schemas.microsoft.com/office/drawing/2014/main" id="{B8D29F0A-26E6-4EAB-BBAD-CA78A144BF3E}"/>
            </a:ext>
          </a:extLst>
        </xdr:cNvPr>
        <xdr:cNvSpPr txBox="1"/>
      </xdr:nvSpPr>
      <xdr:spPr>
        <a:xfrm>
          <a:off x="18181955" y="14693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137160</xdr:rowOff>
    </xdr:from>
    <xdr:ext cx="468630" cy="259080"/>
    <xdr:sp macro="" textlink="">
      <xdr:nvSpPr>
        <xdr:cNvPr id="735" name="n_3mainValue【児童館】&#10;一人当たり面積">
          <a:extLst>
            <a:ext uri="{FF2B5EF4-FFF2-40B4-BE49-F238E27FC236}">
              <a16:creationId xmlns:a16="http://schemas.microsoft.com/office/drawing/2014/main" id="{9253195D-B7AD-41D0-B0E8-805680E70003}"/>
            </a:ext>
          </a:extLst>
        </xdr:cNvPr>
        <xdr:cNvSpPr txBox="1"/>
      </xdr:nvSpPr>
      <xdr:spPr>
        <a:xfrm>
          <a:off x="17384395" y="1470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137160</xdr:rowOff>
    </xdr:from>
    <xdr:ext cx="468630" cy="259080"/>
    <xdr:sp macro="" textlink="">
      <xdr:nvSpPr>
        <xdr:cNvPr id="736" name="n_4mainValue【児童館】&#10;一人当たり面積">
          <a:extLst>
            <a:ext uri="{FF2B5EF4-FFF2-40B4-BE49-F238E27FC236}">
              <a16:creationId xmlns:a16="http://schemas.microsoft.com/office/drawing/2014/main" id="{26BC95DA-EB30-4509-95C0-DD55EE8E37F0}"/>
            </a:ext>
          </a:extLst>
        </xdr:cNvPr>
        <xdr:cNvSpPr txBox="1"/>
      </xdr:nvSpPr>
      <xdr:spPr>
        <a:xfrm>
          <a:off x="16588740" y="1470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90364C2D-79D2-4C67-B049-1828084CCB4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3D8C72B-AAFC-4EE7-BA94-15700418CB00}"/>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1D9F4E87-2FD0-47DC-9A82-032E462277C5}"/>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9199624F-5A9B-4EDB-87E5-08EBE6966D4C}"/>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6869CC51-181F-4C5A-A28B-E02DB26835EA}"/>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804D9D9E-F0E1-44D4-8B58-D757286CD5F4}"/>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5AFBAD19-322E-4889-A9B9-6D84FE12393D}"/>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83E31E7-91E3-4478-8F48-E47E0F72D133}"/>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5" name="テキスト ボックス 744">
          <a:extLst>
            <a:ext uri="{FF2B5EF4-FFF2-40B4-BE49-F238E27FC236}">
              <a16:creationId xmlns:a16="http://schemas.microsoft.com/office/drawing/2014/main" id="{1DD7E5B1-0570-499F-A3DF-DE62C4C762E3}"/>
            </a:ext>
          </a:extLst>
        </xdr:cNvPr>
        <xdr:cNvSpPr txBox="1"/>
      </xdr:nvSpPr>
      <xdr:spPr>
        <a:xfrm>
          <a:off x="1116584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CC5D5BA9-6328-4BE4-815C-3C54C6748A7F}"/>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7" name="テキスト ボックス 746">
          <a:extLst>
            <a:ext uri="{FF2B5EF4-FFF2-40B4-BE49-F238E27FC236}">
              <a16:creationId xmlns:a16="http://schemas.microsoft.com/office/drawing/2014/main" id="{417F0D1D-2995-45AE-B7AF-70847C98A324}"/>
            </a:ext>
          </a:extLst>
        </xdr:cNvPr>
        <xdr:cNvSpPr txBox="1"/>
      </xdr:nvSpPr>
      <xdr:spPr>
        <a:xfrm>
          <a:off x="10801350" y="1890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FE704C77-F237-42E4-9843-7288CB381412}"/>
            </a:ext>
          </a:extLst>
        </xdr:cNvPr>
        <xdr:cNvCxnSpPr/>
      </xdr:nvCxnSpPr>
      <xdr:spPr>
        <a:xfrm>
          <a:off x="11203940" y="186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749" name="テキスト ボックス 748">
          <a:extLst>
            <a:ext uri="{FF2B5EF4-FFF2-40B4-BE49-F238E27FC236}">
              <a16:creationId xmlns:a16="http://schemas.microsoft.com/office/drawing/2014/main" id="{1FDA1B72-BC18-4C84-9B30-534EDE0D2931}"/>
            </a:ext>
          </a:extLst>
        </xdr:cNvPr>
        <xdr:cNvSpPr txBox="1"/>
      </xdr:nvSpPr>
      <xdr:spPr>
        <a:xfrm>
          <a:off x="10801350" y="18528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8481CF0D-BC75-486E-B27D-6F357CC4566F}"/>
            </a:ext>
          </a:extLst>
        </xdr:cNvPr>
        <xdr:cNvCxnSpPr/>
      </xdr:nvCxnSpPr>
      <xdr:spPr>
        <a:xfrm>
          <a:off x="11203940" y="182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51" name="テキスト ボックス 750">
          <a:extLst>
            <a:ext uri="{FF2B5EF4-FFF2-40B4-BE49-F238E27FC236}">
              <a16:creationId xmlns:a16="http://schemas.microsoft.com/office/drawing/2014/main" id="{EAE7B2B8-D416-490A-B056-DFFDBDCCFB2E}"/>
            </a:ext>
          </a:extLst>
        </xdr:cNvPr>
        <xdr:cNvSpPr txBox="1"/>
      </xdr:nvSpPr>
      <xdr:spPr>
        <a:xfrm>
          <a:off x="10842625" y="18143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4903BD33-8FF2-4C26-AD84-DA046309EB34}"/>
            </a:ext>
          </a:extLst>
        </xdr:cNvPr>
        <xdr:cNvCxnSpPr/>
      </xdr:nvCxnSpPr>
      <xdr:spPr>
        <a:xfrm>
          <a:off x="1120394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3" name="テキスト ボックス 752">
          <a:extLst>
            <a:ext uri="{FF2B5EF4-FFF2-40B4-BE49-F238E27FC236}">
              <a16:creationId xmlns:a16="http://schemas.microsoft.com/office/drawing/2014/main" id="{2D5E2C49-A6F7-4485-ACBC-8A4338B24D8A}"/>
            </a:ext>
          </a:extLst>
        </xdr:cNvPr>
        <xdr:cNvSpPr txBox="1"/>
      </xdr:nvSpPr>
      <xdr:spPr>
        <a:xfrm>
          <a:off x="10842625" y="1776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158763DA-C8A5-49D1-967C-7B65F38A6376}"/>
            </a:ext>
          </a:extLst>
        </xdr:cNvPr>
        <xdr:cNvCxnSpPr/>
      </xdr:nvCxnSpPr>
      <xdr:spPr>
        <a:xfrm>
          <a:off x="11203940" y="175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5" name="テキスト ボックス 754">
          <a:extLst>
            <a:ext uri="{FF2B5EF4-FFF2-40B4-BE49-F238E27FC236}">
              <a16:creationId xmlns:a16="http://schemas.microsoft.com/office/drawing/2014/main" id="{C4B1C79D-1D67-41F8-A490-FBE80878C77F}"/>
            </a:ext>
          </a:extLst>
        </xdr:cNvPr>
        <xdr:cNvSpPr txBox="1"/>
      </xdr:nvSpPr>
      <xdr:spPr>
        <a:xfrm>
          <a:off x="10842625" y="1738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6C166DE4-1C7A-48D9-B49D-FE66459782CE}"/>
            </a:ext>
          </a:extLst>
        </xdr:cNvPr>
        <xdr:cNvCxnSpPr/>
      </xdr:nvCxnSpPr>
      <xdr:spPr>
        <a:xfrm>
          <a:off x="11203940" y="1714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757" name="テキスト ボックス 756">
          <a:extLst>
            <a:ext uri="{FF2B5EF4-FFF2-40B4-BE49-F238E27FC236}">
              <a16:creationId xmlns:a16="http://schemas.microsoft.com/office/drawing/2014/main" id="{ED6F2839-5457-42E8-A5A8-7EA9922C6BD3}"/>
            </a:ext>
          </a:extLst>
        </xdr:cNvPr>
        <xdr:cNvSpPr txBox="1"/>
      </xdr:nvSpPr>
      <xdr:spPr>
        <a:xfrm>
          <a:off x="10842625" y="17000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5BB46F84-E7F4-4574-8C65-47181C02EEAD}"/>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59" name="テキスト ボックス 758">
          <a:extLst>
            <a:ext uri="{FF2B5EF4-FFF2-40B4-BE49-F238E27FC236}">
              <a16:creationId xmlns:a16="http://schemas.microsoft.com/office/drawing/2014/main" id="{1B10D18E-188D-433C-8913-CFFFF503C476}"/>
            </a:ext>
          </a:extLst>
        </xdr:cNvPr>
        <xdr:cNvSpPr txBox="1"/>
      </xdr:nvSpPr>
      <xdr:spPr>
        <a:xfrm>
          <a:off x="10904855" y="16623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DB593D1-E8A9-4D36-99CC-3BA187F368FF}"/>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66675</xdr:rowOff>
    </xdr:from>
    <xdr:to>
      <xdr:col>85</xdr:col>
      <xdr:colOff>126365</xdr:colOff>
      <xdr:row>108</xdr:row>
      <xdr:rowOff>97790</xdr:rowOff>
    </xdr:to>
    <xdr:cxnSp macro="">
      <xdr:nvCxnSpPr>
        <xdr:cNvPr id="761" name="直線コネクタ 760">
          <a:extLst>
            <a:ext uri="{FF2B5EF4-FFF2-40B4-BE49-F238E27FC236}">
              <a16:creationId xmlns:a16="http://schemas.microsoft.com/office/drawing/2014/main" id="{DB863551-273C-45A4-862E-7228DF8AF159}"/>
            </a:ext>
          </a:extLst>
        </xdr:cNvPr>
        <xdr:cNvCxnSpPr/>
      </xdr:nvCxnSpPr>
      <xdr:spPr>
        <a:xfrm flipV="1">
          <a:off x="14703425" y="1720977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100965</xdr:rowOff>
    </xdr:from>
    <xdr:ext cx="405130" cy="257810"/>
    <xdr:sp macro="" textlink="">
      <xdr:nvSpPr>
        <xdr:cNvPr id="762" name="【公民館】&#10;有形固定資産減価償却率最小値テキスト">
          <a:extLst>
            <a:ext uri="{FF2B5EF4-FFF2-40B4-BE49-F238E27FC236}">
              <a16:creationId xmlns:a16="http://schemas.microsoft.com/office/drawing/2014/main" id="{6AE0B24A-D8C1-4BDE-BD92-AFDD2F8298E4}"/>
            </a:ext>
          </a:extLst>
        </xdr:cNvPr>
        <xdr:cNvSpPr txBox="1"/>
      </xdr:nvSpPr>
      <xdr:spPr>
        <a:xfrm>
          <a:off x="14742160" y="186137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97790</xdr:rowOff>
    </xdr:from>
    <xdr:to>
      <xdr:col>86</xdr:col>
      <xdr:colOff>25400</xdr:colOff>
      <xdr:row>108</xdr:row>
      <xdr:rowOff>97790</xdr:rowOff>
    </xdr:to>
    <xdr:cxnSp macro="">
      <xdr:nvCxnSpPr>
        <xdr:cNvPr id="763" name="直線コネクタ 762">
          <a:extLst>
            <a:ext uri="{FF2B5EF4-FFF2-40B4-BE49-F238E27FC236}">
              <a16:creationId xmlns:a16="http://schemas.microsoft.com/office/drawing/2014/main" id="{4EE0F228-7A77-4E4C-A14D-C5DEDB96DE7E}"/>
            </a:ext>
          </a:extLst>
        </xdr:cNvPr>
        <xdr:cNvCxnSpPr/>
      </xdr:nvCxnSpPr>
      <xdr:spPr>
        <a:xfrm>
          <a:off x="14611350" y="186105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13335</xdr:rowOff>
    </xdr:from>
    <xdr:ext cx="405130" cy="259080"/>
    <xdr:sp macro="" textlink="">
      <xdr:nvSpPr>
        <xdr:cNvPr id="764" name="【公民館】&#10;有形固定資産減価償却率最大値テキスト">
          <a:extLst>
            <a:ext uri="{FF2B5EF4-FFF2-40B4-BE49-F238E27FC236}">
              <a16:creationId xmlns:a16="http://schemas.microsoft.com/office/drawing/2014/main" id="{6D33C75D-F2D5-4693-9FC2-1ADC37B3648F}"/>
            </a:ext>
          </a:extLst>
        </xdr:cNvPr>
        <xdr:cNvSpPr txBox="1"/>
      </xdr:nvSpPr>
      <xdr:spPr>
        <a:xfrm>
          <a:off x="14742160" y="16990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BD7674EA-9DCE-4032-93EA-3403E2F8C46F}"/>
            </a:ext>
          </a:extLst>
        </xdr:cNvPr>
        <xdr:cNvCxnSpPr/>
      </xdr:nvCxnSpPr>
      <xdr:spPr>
        <a:xfrm>
          <a:off x="14611350" y="172097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19685</xdr:rowOff>
    </xdr:from>
    <xdr:ext cx="405130" cy="257810"/>
    <xdr:sp macro="" textlink="">
      <xdr:nvSpPr>
        <xdr:cNvPr id="766" name="【公民館】&#10;有形固定資産減価償却率平均値テキスト">
          <a:extLst>
            <a:ext uri="{FF2B5EF4-FFF2-40B4-BE49-F238E27FC236}">
              <a16:creationId xmlns:a16="http://schemas.microsoft.com/office/drawing/2014/main" id="{9BF1987F-B1CA-47F3-B419-5390B25A2C23}"/>
            </a:ext>
          </a:extLst>
        </xdr:cNvPr>
        <xdr:cNvSpPr txBox="1"/>
      </xdr:nvSpPr>
      <xdr:spPr>
        <a:xfrm>
          <a:off x="14742160" y="1767522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CDC286C1-97A4-4C4D-9A6E-4C300B51B553}"/>
            </a:ext>
          </a:extLst>
        </xdr:cNvPr>
        <xdr:cNvSpPr/>
      </xdr:nvSpPr>
      <xdr:spPr>
        <a:xfrm>
          <a:off x="14649450" y="1783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6ADE33D6-C567-4C5D-AC70-A8B966D67BB0}"/>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C1535B99-335D-4C05-8DBF-AE7255110F4B}"/>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xdr:rowOff>
    </xdr:from>
    <xdr:to>
      <xdr:col>72</xdr:col>
      <xdr:colOff>38100</xdr:colOff>
      <xdr:row>104</xdr:row>
      <xdr:rowOff>113665</xdr:rowOff>
    </xdr:to>
    <xdr:sp macro="" textlink="">
      <xdr:nvSpPr>
        <xdr:cNvPr id="770" name="フローチャート: 判断 769">
          <a:extLst>
            <a:ext uri="{FF2B5EF4-FFF2-40B4-BE49-F238E27FC236}">
              <a16:creationId xmlns:a16="http://schemas.microsoft.com/office/drawing/2014/main" id="{1717CB23-DD07-4B62-8677-4CCEE7066ECB}"/>
            </a:ext>
          </a:extLst>
        </xdr:cNvPr>
        <xdr:cNvSpPr/>
      </xdr:nvSpPr>
      <xdr:spPr>
        <a:xfrm>
          <a:off x="12303760" y="17846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10160</xdr:rowOff>
    </xdr:from>
    <xdr:to>
      <xdr:col>67</xdr:col>
      <xdr:colOff>101600</xdr:colOff>
      <xdr:row>104</xdr:row>
      <xdr:rowOff>111760</xdr:rowOff>
    </xdr:to>
    <xdr:sp macro="" textlink="">
      <xdr:nvSpPr>
        <xdr:cNvPr id="771" name="フローチャート: 判断 770">
          <a:extLst>
            <a:ext uri="{FF2B5EF4-FFF2-40B4-BE49-F238E27FC236}">
              <a16:creationId xmlns:a16="http://schemas.microsoft.com/office/drawing/2014/main" id="{228F0B26-2280-483F-A2F8-19457B209C4C}"/>
            </a:ext>
          </a:extLst>
        </xdr:cNvPr>
        <xdr:cNvSpPr/>
      </xdr:nvSpPr>
      <xdr:spPr>
        <a:xfrm>
          <a:off x="11487150" y="178428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88584868-E2FC-4D4D-99E0-92866E8D639C}"/>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80A836DE-590A-4BE3-9B4F-C52F661502FC}"/>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6B80482-B2E4-4FA3-9FCA-31510F0F1F81}"/>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DDFFBC26-BC9A-44A3-8E63-EB808716DBC2}"/>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5FBAAEB9-96B5-4278-863D-EF585386A6B6}"/>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118745</xdr:rowOff>
    </xdr:from>
    <xdr:to>
      <xdr:col>85</xdr:col>
      <xdr:colOff>177800</xdr:colOff>
      <xdr:row>105</xdr:row>
      <xdr:rowOff>48895</xdr:rowOff>
    </xdr:to>
    <xdr:sp macro="" textlink="">
      <xdr:nvSpPr>
        <xdr:cNvPr id="777" name="楕円 776">
          <a:extLst>
            <a:ext uri="{FF2B5EF4-FFF2-40B4-BE49-F238E27FC236}">
              <a16:creationId xmlns:a16="http://schemas.microsoft.com/office/drawing/2014/main" id="{53ADFE9A-BB92-4A56-8478-C4409EA58067}"/>
            </a:ext>
          </a:extLst>
        </xdr:cNvPr>
        <xdr:cNvSpPr/>
      </xdr:nvSpPr>
      <xdr:spPr>
        <a:xfrm>
          <a:off x="14649450" y="179514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97790</xdr:rowOff>
    </xdr:from>
    <xdr:ext cx="405130" cy="257810"/>
    <xdr:sp macro="" textlink="">
      <xdr:nvSpPr>
        <xdr:cNvPr id="778" name="【公民館】&#10;有形固定資産減価償却率該当値テキスト">
          <a:extLst>
            <a:ext uri="{FF2B5EF4-FFF2-40B4-BE49-F238E27FC236}">
              <a16:creationId xmlns:a16="http://schemas.microsoft.com/office/drawing/2014/main" id="{F57726FA-CF66-4DB6-8599-EDC1FCA80D6D}"/>
            </a:ext>
          </a:extLst>
        </xdr:cNvPr>
        <xdr:cNvSpPr txBox="1"/>
      </xdr:nvSpPr>
      <xdr:spPr>
        <a:xfrm>
          <a:off x="14742160" y="17924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97790</xdr:rowOff>
    </xdr:from>
    <xdr:to>
      <xdr:col>81</xdr:col>
      <xdr:colOff>101600</xdr:colOff>
      <xdr:row>105</xdr:row>
      <xdr:rowOff>27940</xdr:rowOff>
    </xdr:to>
    <xdr:sp macro="" textlink="">
      <xdr:nvSpPr>
        <xdr:cNvPr id="779" name="楕円 778">
          <a:extLst>
            <a:ext uri="{FF2B5EF4-FFF2-40B4-BE49-F238E27FC236}">
              <a16:creationId xmlns:a16="http://schemas.microsoft.com/office/drawing/2014/main" id="{4F53B47E-A6BB-4108-970C-F999A42F9F91}"/>
            </a:ext>
          </a:extLst>
        </xdr:cNvPr>
        <xdr:cNvSpPr/>
      </xdr:nvSpPr>
      <xdr:spPr>
        <a:xfrm>
          <a:off x="13887450" y="179247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148590</xdr:rowOff>
    </xdr:from>
    <xdr:to>
      <xdr:col>85</xdr:col>
      <xdr:colOff>127000</xdr:colOff>
      <xdr:row>104</xdr:row>
      <xdr:rowOff>169545</xdr:rowOff>
    </xdr:to>
    <xdr:cxnSp macro="">
      <xdr:nvCxnSpPr>
        <xdr:cNvPr id="780" name="直線コネクタ 779">
          <a:extLst>
            <a:ext uri="{FF2B5EF4-FFF2-40B4-BE49-F238E27FC236}">
              <a16:creationId xmlns:a16="http://schemas.microsoft.com/office/drawing/2014/main" id="{30E749E1-DD5B-4F20-AB05-B8F113DF3623}"/>
            </a:ext>
          </a:extLst>
        </xdr:cNvPr>
        <xdr:cNvCxnSpPr/>
      </xdr:nvCxnSpPr>
      <xdr:spPr>
        <a:xfrm>
          <a:off x="13942060" y="1797939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57785</xdr:rowOff>
    </xdr:from>
    <xdr:to>
      <xdr:col>76</xdr:col>
      <xdr:colOff>165100</xdr:colOff>
      <xdr:row>104</xdr:row>
      <xdr:rowOff>159385</xdr:rowOff>
    </xdr:to>
    <xdr:sp macro="" textlink="">
      <xdr:nvSpPr>
        <xdr:cNvPr id="781" name="楕円 780">
          <a:extLst>
            <a:ext uri="{FF2B5EF4-FFF2-40B4-BE49-F238E27FC236}">
              <a16:creationId xmlns:a16="http://schemas.microsoft.com/office/drawing/2014/main" id="{F3684DF2-3982-49AC-B293-54AA50CAF850}"/>
            </a:ext>
          </a:extLst>
        </xdr:cNvPr>
        <xdr:cNvSpPr/>
      </xdr:nvSpPr>
      <xdr:spPr>
        <a:xfrm>
          <a:off x="13089890" y="1788477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109220</xdr:rowOff>
    </xdr:from>
    <xdr:to>
      <xdr:col>81</xdr:col>
      <xdr:colOff>50800</xdr:colOff>
      <xdr:row>104</xdr:row>
      <xdr:rowOff>148590</xdr:rowOff>
    </xdr:to>
    <xdr:cxnSp macro="">
      <xdr:nvCxnSpPr>
        <xdr:cNvPr id="782" name="直線コネクタ 781">
          <a:extLst>
            <a:ext uri="{FF2B5EF4-FFF2-40B4-BE49-F238E27FC236}">
              <a16:creationId xmlns:a16="http://schemas.microsoft.com/office/drawing/2014/main" id="{1F8BC805-9847-4FB0-B018-F0314C23325D}"/>
            </a:ext>
          </a:extLst>
        </xdr:cNvPr>
        <xdr:cNvCxnSpPr/>
      </xdr:nvCxnSpPr>
      <xdr:spPr>
        <a:xfrm>
          <a:off x="13144500" y="17938115"/>
          <a:ext cx="7975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83" name="楕円 782">
          <a:extLst>
            <a:ext uri="{FF2B5EF4-FFF2-40B4-BE49-F238E27FC236}">
              <a16:creationId xmlns:a16="http://schemas.microsoft.com/office/drawing/2014/main" id="{278F3696-F943-4A0F-AD58-F0E9CB519507}"/>
            </a:ext>
          </a:extLst>
        </xdr:cNvPr>
        <xdr:cNvSpPr/>
      </xdr:nvSpPr>
      <xdr:spPr>
        <a:xfrm>
          <a:off x="12303760" y="178523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109220</xdr:rowOff>
    </xdr:to>
    <xdr:cxnSp macro="">
      <xdr:nvCxnSpPr>
        <xdr:cNvPr id="784" name="直線コネクタ 783">
          <a:extLst>
            <a:ext uri="{FF2B5EF4-FFF2-40B4-BE49-F238E27FC236}">
              <a16:creationId xmlns:a16="http://schemas.microsoft.com/office/drawing/2014/main" id="{FC7847BD-6B76-4BE9-8B62-FE4FB3429C61}"/>
            </a:ext>
          </a:extLst>
        </xdr:cNvPr>
        <xdr:cNvCxnSpPr/>
      </xdr:nvCxnSpPr>
      <xdr:spPr>
        <a:xfrm>
          <a:off x="12346940" y="17897475"/>
          <a:ext cx="7975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785" name="楕円 784">
          <a:extLst>
            <a:ext uri="{FF2B5EF4-FFF2-40B4-BE49-F238E27FC236}">
              <a16:creationId xmlns:a16="http://schemas.microsoft.com/office/drawing/2014/main" id="{878236A9-8384-4381-9056-12E58902CB77}"/>
            </a:ext>
          </a:extLst>
        </xdr:cNvPr>
        <xdr:cNvSpPr/>
      </xdr:nvSpPr>
      <xdr:spPr>
        <a:xfrm>
          <a:off x="11487150" y="1782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68580</xdr:rowOff>
    </xdr:to>
    <xdr:cxnSp macro="">
      <xdr:nvCxnSpPr>
        <xdr:cNvPr id="786" name="直線コネクタ 785">
          <a:extLst>
            <a:ext uri="{FF2B5EF4-FFF2-40B4-BE49-F238E27FC236}">
              <a16:creationId xmlns:a16="http://schemas.microsoft.com/office/drawing/2014/main" id="{92D14382-7661-4363-AC2C-2A46BD8C223A}"/>
            </a:ext>
          </a:extLst>
        </xdr:cNvPr>
        <xdr:cNvCxnSpPr/>
      </xdr:nvCxnSpPr>
      <xdr:spPr>
        <a:xfrm>
          <a:off x="11541760" y="17868900"/>
          <a:ext cx="8051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113030</xdr:rowOff>
    </xdr:from>
    <xdr:ext cx="405130" cy="259080"/>
    <xdr:sp macro="" textlink="">
      <xdr:nvSpPr>
        <xdr:cNvPr id="787" name="n_1aveValue【公民館】&#10;有形固定資産減価償却率">
          <a:extLst>
            <a:ext uri="{FF2B5EF4-FFF2-40B4-BE49-F238E27FC236}">
              <a16:creationId xmlns:a16="http://schemas.microsoft.com/office/drawing/2014/main" id="{6CFA9C9E-7124-4901-A3D3-C5BB4417AC4D}"/>
            </a:ext>
          </a:extLst>
        </xdr:cNvPr>
        <xdr:cNvSpPr txBox="1"/>
      </xdr:nvSpPr>
      <xdr:spPr>
        <a:xfrm>
          <a:off x="1373822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124460</xdr:rowOff>
    </xdr:from>
    <xdr:ext cx="403860" cy="259080"/>
    <xdr:sp macro="" textlink="">
      <xdr:nvSpPr>
        <xdr:cNvPr id="788" name="n_2aveValue【公民館】&#10;有形固定資産減価償却率">
          <a:extLst>
            <a:ext uri="{FF2B5EF4-FFF2-40B4-BE49-F238E27FC236}">
              <a16:creationId xmlns:a16="http://schemas.microsoft.com/office/drawing/2014/main" id="{EDE2C0E2-4FA6-4578-8AD1-ACC58CBF79F8}"/>
            </a:ext>
          </a:extLst>
        </xdr:cNvPr>
        <xdr:cNvSpPr txBox="1"/>
      </xdr:nvSpPr>
      <xdr:spPr>
        <a:xfrm>
          <a:off x="12957175" y="17614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130175</xdr:rowOff>
    </xdr:from>
    <xdr:ext cx="403860" cy="259080"/>
    <xdr:sp macro="" textlink="">
      <xdr:nvSpPr>
        <xdr:cNvPr id="789" name="n_3aveValue【公民館】&#10;有形固定資産減価償却率">
          <a:extLst>
            <a:ext uri="{FF2B5EF4-FFF2-40B4-BE49-F238E27FC236}">
              <a16:creationId xmlns:a16="http://schemas.microsoft.com/office/drawing/2014/main" id="{EFAC5F78-8774-4D24-A5C6-256B1E4B4629}"/>
            </a:ext>
          </a:extLst>
        </xdr:cNvPr>
        <xdr:cNvSpPr txBox="1"/>
      </xdr:nvSpPr>
      <xdr:spPr>
        <a:xfrm>
          <a:off x="12171045" y="17621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102870</xdr:rowOff>
    </xdr:from>
    <xdr:ext cx="403860" cy="259080"/>
    <xdr:sp macro="" textlink="">
      <xdr:nvSpPr>
        <xdr:cNvPr id="790" name="n_4aveValue【公民館】&#10;有形固定資産減価償却率">
          <a:extLst>
            <a:ext uri="{FF2B5EF4-FFF2-40B4-BE49-F238E27FC236}">
              <a16:creationId xmlns:a16="http://schemas.microsoft.com/office/drawing/2014/main" id="{78C7BC1D-1228-4A77-BA76-5703BF0E9A53}"/>
            </a:ext>
          </a:extLst>
        </xdr:cNvPr>
        <xdr:cNvSpPr txBox="1"/>
      </xdr:nvSpPr>
      <xdr:spPr>
        <a:xfrm>
          <a:off x="11354435" y="179317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19050</xdr:rowOff>
    </xdr:from>
    <xdr:ext cx="405130" cy="257810"/>
    <xdr:sp macro="" textlink="">
      <xdr:nvSpPr>
        <xdr:cNvPr id="791" name="n_1mainValue【公民館】&#10;有形固定資産減価償却率">
          <a:extLst>
            <a:ext uri="{FF2B5EF4-FFF2-40B4-BE49-F238E27FC236}">
              <a16:creationId xmlns:a16="http://schemas.microsoft.com/office/drawing/2014/main" id="{D5914A78-BF17-480F-8B83-68C3DD9A97A5}"/>
            </a:ext>
          </a:extLst>
        </xdr:cNvPr>
        <xdr:cNvSpPr txBox="1"/>
      </xdr:nvSpPr>
      <xdr:spPr>
        <a:xfrm>
          <a:off x="13738225" y="180174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150495</xdr:rowOff>
    </xdr:from>
    <xdr:ext cx="403860" cy="259080"/>
    <xdr:sp macro="" textlink="">
      <xdr:nvSpPr>
        <xdr:cNvPr id="792" name="n_2mainValue【公民館】&#10;有形固定資産減価償却率">
          <a:extLst>
            <a:ext uri="{FF2B5EF4-FFF2-40B4-BE49-F238E27FC236}">
              <a16:creationId xmlns:a16="http://schemas.microsoft.com/office/drawing/2014/main" id="{505D6818-7918-47A6-9E56-6D9CEFF3E9A9}"/>
            </a:ext>
          </a:extLst>
        </xdr:cNvPr>
        <xdr:cNvSpPr txBox="1"/>
      </xdr:nvSpPr>
      <xdr:spPr>
        <a:xfrm>
          <a:off x="12957175" y="17981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110490</xdr:rowOff>
    </xdr:from>
    <xdr:ext cx="403860" cy="257810"/>
    <xdr:sp macro="" textlink="">
      <xdr:nvSpPr>
        <xdr:cNvPr id="793" name="n_3mainValue【公民館】&#10;有形固定資産減価償却率">
          <a:extLst>
            <a:ext uri="{FF2B5EF4-FFF2-40B4-BE49-F238E27FC236}">
              <a16:creationId xmlns:a16="http://schemas.microsoft.com/office/drawing/2014/main" id="{80BE0208-82D2-4365-9AE6-D297DC1FA09B}"/>
            </a:ext>
          </a:extLst>
        </xdr:cNvPr>
        <xdr:cNvSpPr txBox="1"/>
      </xdr:nvSpPr>
      <xdr:spPr>
        <a:xfrm>
          <a:off x="12171045" y="17941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105410</xdr:rowOff>
    </xdr:from>
    <xdr:ext cx="403860" cy="259080"/>
    <xdr:sp macro="" textlink="">
      <xdr:nvSpPr>
        <xdr:cNvPr id="794" name="n_4mainValue【公民館】&#10;有形固定資産減価償却率">
          <a:extLst>
            <a:ext uri="{FF2B5EF4-FFF2-40B4-BE49-F238E27FC236}">
              <a16:creationId xmlns:a16="http://schemas.microsoft.com/office/drawing/2014/main" id="{061650C2-461B-4DDA-8E85-E9B755116F7C}"/>
            </a:ext>
          </a:extLst>
        </xdr:cNvPr>
        <xdr:cNvSpPr txBox="1"/>
      </xdr:nvSpPr>
      <xdr:spPr>
        <a:xfrm>
          <a:off x="11354435" y="17591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92FAFB7F-D04A-4331-B1FC-DB70801A059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FE3992B4-61C1-45F0-A704-E14732C97A5D}"/>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C9A2F2BE-DD6C-44B6-AB65-3E55A8E6FB16}"/>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6B95BE82-5205-49C9-A463-DA31F3297881}"/>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A7C625E3-269B-44DC-8B1B-301151A6DE48}"/>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772D5EB1-B97E-455C-AED4-631C6499884E}"/>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E9AA6C98-6F23-4DFE-83A3-D059AC00769A}"/>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E2A157B2-49DD-4DFA-A076-28D79A46CF50}"/>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3" name="テキスト ボックス 802">
          <a:extLst>
            <a:ext uri="{FF2B5EF4-FFF2-40B4-BE49-F238E27FC236}">
              <a16:creationId xmlns:a16="http://schemas.microsoft.com/office/drawing/2014/main" id="{9485FD96-E7CE-46BF-B518-6D966089D476}"/>
            </a:ext>
          </a:extLst>
        </xdr:cNvPr>
        <xdr:cNvSpPr txBox="1"/>
      </xdr:nvSpPr>
      <xdr:spPr>
        <a:xfrm>
          <a:off x="164401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2B29F647-3A3B-4316-BE74-69D6837F8468}"/>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8C812CC4-7833-4DB6-BE3A-F9004B0C656E}"/>
            </a:ext>
          </a:extLst>
        </xdr:cNvPr>
        <xdr:cNvCxnSpPr/>
      </xdr:nvCxnSpPr>
      <xdr:spPr>
        <a:xfrm>
          <a:off x="16459200" y="1859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06" name="テキスト ボックス 805">
          <a:extLst>
            <a:ext uri="{FF2B5EF4-FFF2-40B4-BE49-F238E27FC236}">
              <a16:creationId xmlns:a16="http://schemas.microsoft.com/office/drawing/2014/main" id="{025EF79E-6A2F-4F37-9A82-F744DA279F69}"/>
            </a:ext>
          </a:extLst>
        </xdr:cNvPr>
        <xdr:cNvSpPr txBox="1"/>
      </xdr:nvSpPr>
      <xdr:spPr>
        <a:xfrm>
          <a:off x="16047085" y="18448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D3A7CFFA-6806-423D-BDB8-37A00F9C8524}"/>
            </a:ext>
          </a:extLst>
        </xdr:cNvPr>
        <xdr:cNvCxnSpPr/>
      </xdr:nvCxnSpPr>
      <xdr:spPr>
        <a:xfrm>
          <a:off x="16459200" y="1813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08" name="テキスト ボックス 807">
          <a:extLst>
            <a:ext uri="{FF2B5EF4-FFF2-40B4-BE49-F238E27FC236}">
              <a16:creationId xmlns:a16="http://schemas.microsoft.com/office/drawing/2014/main" id="{89B800FF-6161-4DFB-9A41-73C66203A060}"/>
            </a:ext>
          </a:extLst>
        </xdr:cNvPr>
        <xdr:cNvSpPr txBox="1"/>
      </xdr:nvSpPr>
      <xdr:spPr>
        <a:xfrm>
          <a:off x="16047085" y="17995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63E8CD48-624E-4E7C-9B3A-CDD9D5CF1B98}"/>
            </a:ext>
          </a:extLst>
        </xdr:cNvPr>
        <xdr:cNvCxnSpPr/>
      </xdr:nvCxnSpPr>
      <xdr:spPr>
        <a:xfrm>
          <a:off x="16459200" y="17674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10" name="テキスト ボックス 809">
          <a:extLst>
            <a:ext uri="{FF2B5EF4-FFF2-40B4-BE49-F238E27FC236}">
              <a16:creationId xmlns:a16="http://schemas.microsoft.com/office/drawing/2014/main" id="{D2D998E7-D504-41F6-BBAE-281E8363206B}"/>
            </a:ext>
          </a:extLst>
        </xdr:cNvPr>
        <xdr:cNvSpPr txBox="1"/>
      </xdr:nvSpPr>
      <xdr:spPr>
        <a:xfrm>
          <a:off x="16047085" y="17538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6CF2DB33-349C-4C3B-95B3-A94A77164C2E}"/>
            </a:ext>
          </a:extLst>
        </xdr:cNvPr>
        <xdr:cNvCxnSpPr/>
      </xdr:nvCxnSpPr>
      <xdr:spPr>
        <a:xfrm>
          <a:off x="16459200" y="1722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12" name="テキスト ボックス 811">
          <a:extLst>
            <a:ext uri="{FF2B5EF4-FFF2-40B4-BE49-F238E27FC236}">
              <a16:creationId xmlns:a16="http://schemas.microsoft.com/office/drawing/2014/main" id="{FB6AB4CB-1186-4B09-AF2D-6DFC0A4E576F}"/>
            </a:ext>
          </a:extLst>
        </xdr:cNvPr>
        <xdr:cNvSpPr txBox="1"/>
      </xdr:nvSpPr>
      <xdr:spPr>
        <a:xfrm>
          <a:off x="16047085" y="170770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1BF52530-AC19-4F56-BE37-10AE22D25209}"/>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4" name="テキスト ボックス 813">
          <a:extLst>
            <a:ext uri="{FF2B5EF4-FFF2-40B4-BE49-F238E27FC236}">
              <a16:creationId xmlns:a16="http://schemas.microsoft.com/office/drawing/2014/main" id="{DE8F25AC-CA17-40CE-B7D5-404C7672E2EC}"/>
            </a:ext>
          </a:extLst>
        </xdr:cNvPr>
        <xdr:cNvSpPr txBox="1"/>
      </xdr:nvSpPr>
      <xdr:spPr>
        <a:xfrm>
          <a:off x="16047085" y="1662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27524283-C473-43AA-AF54-FCF898BFBEE8}"/>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21590</xdr:rowOff>
    </xdr:from>
    <xdr:to>
      <xdr:col>116</xdr:col>
      <xdr:colOff>62865</xdr:colOff>
      <xdr:row>108</xdr:row>
      <xdr:rowOff>37465</xdr:rowOff>
    </xdr:to>
    <xdr:cxnSp macro="">
      <xdr:nvCxnSpPr>
        <xdr:cNvPr id="816" name="直線コネクタ 815">
          <a:extLst>
            <a:ext uri="{FF2B5EF4-FFF2-40B4-BE49-F238E27FC236}">
              <a16:creationId xmlns:a16="http://schemas.microsoft.com/office/drawing/2014/main" id="{C6FE9736-0AF2-42A6-A145-AA477C0B2CFE}"/>
            </a:ext>
          </a:extLst>
        </xdr:cNvPr>
        <xdr:cNvCxnSpPr/>
      </xdr:nvCxnSpPr>
      <xdr:spPr>
        <a:xfrm flipV="1">
          <a:off x="19947255" y="17334230"/>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41275</xdr:rowOff>
    </xdr:from>
    <xdr:ext cx="469900" cy="257810"/>
    <xdr:sp macro="" textlink="">
      <xdr:nvSpPr>
        <xdr:cNvPr id="817" name="【公民館】&#10;一人当たり面積最小値テキスト">
          <a:extLst>
            <a:ext uri="{FF2B5EF4-FFF2-40B4-BE49-F238E27FC236}">
              <a16:creationId xmlns:a16="http://schemas.microsoft.com/office/drawing/2014/main" id="{A05DBF19-0197-4376-A74F-C61BAEEBF862}"/>
            </a:ext>
          </a:extLst>
        </xdr:cNvPr>
        <xdr:cNvSpPr txBox="1"/>
      </xdr:nvSpPr>
      <xdr:spPr>
        <a:xfrm>
          <a:off x="19985990" y="185578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37465</xdr:rowOff>
    </xdr:from>
    <xdr:to>
      <xdr:col>116</xdr:col>
      <xdr:colOff>152400</xdr:colOff>
      <xdr:row>108</xdr:row>
      <xdr:rowOff>37465</xdr:rowOff>
    </xdr:to>
    <xdr:cxnSp macro="">
      <xdr:nvCxnSpPr>
        <xdr:cNvPr id="818" name="直線コネクタ 817">
          <a:extLst>
            <a:ext uri="{FF2B5EF4-FFF2-40B4-BE49-F238E27FC236}">
              <a16:creationId xmlns:a16="http://schemas.microsoft.com/office/drawing/2014/main" id="{886123C2-FA20-41FB-B94F-6EF91ADA9B96}"/>
            </a:ext>
          </a:extLst>
        </xdr:cNvPr>
        <xdr:cNvCxnSpPr/>
      </xdr:nvCxnSpPr>
      <xdr:spPr>
        <a:xfrm>
          <a:off x="19885660" y="185540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139700</xdr:rowOff>
    </xdr:from>
    <xdr:ext cx="469900" cy="259080"/>
    <xdr:sp macro="" textlink="">
      <xdr:nvSpPr>
        <xdr:cNvPr id="819" name="【公民館】&#10;一人当たり面積最大値テキスト">
          <a:extLst>
            <a:ext uri="{FF2B5EF4-FFF2-40B4-BE49-F238E27FC236}">
              <a16:creationId xmlns:a16="http://schemas.microsoft.com/office/drawing/2014/main" id="{52AC677A-6D1D-4CDA-8E14-285A91DCAFA8}"/>
            </a:ext>
          </a:extLst>
        </xdr:cNvPr>
        <xdr:cNvSpPr txBox="1"/>
      </xdr:nvSpPr>
      <xdr:spPr>
        <a:xfrm>
          <a:off x="19985990" y="1710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0.549</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21590</xdr:rowOff>
    </xdr:from>
    <xdr:to>
      <xdr:col>116</xdr:col>
      <xdr:colOff>152400</xdr:colOff>
      <xdr:row>101</xdr:row>
      <xdr:rowOff>21590</xdr:rowOff>
    </xdr:to>
    <xdr:cxnSp macro="">
      <xdr:nvCxnSpPr>
        <xdr:cNvPr id="820" name="直線コネクタ 819">
          <a:extLst>
            <a:ext uri="{FF2B5EF4-FFF2-40B4-BE49-F238E27FC236}">
              <a16:creationId xmlns:a16="http://schemas.microsoft.com/office/drawing/2014/main" id="{0220D195-2A31-4A7A-A399-97AAC1CA114A}"/>
            </a:ext>
          </a:extLst>
        </xdr:cNvPr>
        <xdr:cNvCxnSpPr/>
      </xdr:nvCxnSpPr>
      <xdr:spPr>
        <a:xfrm>
          <a:off x="19885660" y="173342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9525</xdr:rowOff>
    </xdr:from>
    <xdr:ext cx="469900" cy="257810"/>
    <xdr:sp macro="" textlink="">
      <xdr:nvSpPr>
        <xdr:cNvPr id="821" name="【公民館】&#10;一人当たり面積平均値テキスト">
          <a:extLst>
            <a:ext uri="{FF2B5EF4-FFF2-40B4-BE49-F238E27FC236}">
              <a16:creationId xmlns:a16="http://schemas.microsoft.com/office/drawing/2014/main" id="{CF9FBBE7-9403-471A-8A78-532219909FCF}"/>
            </a:ext>
          </a:extLst>
        </xdr:cNvPr>
        <xdr:cNvSpPr txBox="1"/>
      </xdr:nvSpPr>
      <xdr:spPr>
        <a:xfrm>
          <a:off x="19985990" y="180136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158115</xdr:rowOff>
    </xdr:from>
    <xdr:to>
      <xdr:col>116</xdr:col>
      <xdr:colOff>114300</xdr:colOff>
      <xdr:row>106</xdr:row>
      <xdr:rowOff>88265</xdr:rowOff>
    </xdr:to>
    <xdr:sp macro="" textlink="">
      <xdr:nvSpPr>
        <xdr:cNvPr id="822" name="フローチャート: 判断 821">
          <a:extLst>
            <a:ext uri="{FF2B5EF4-FFF2-40B4-BE49-F238E27FC236}">
              <a16:creationId xmlns:a16="http://schemas.microsoft.com/office/drawing/2014/main" id="{2D11A701-56E6-4A42-9D7E-1263B65B11F9}"/>
            </a:ext>
          </a:extLst>
        </xdr:cNvPr>
        <xdr:cNvSpPr/>
      </xdr:nvSpPr>
      <xdr:spPr>
        <a:xfrm>
          <a:off x="19904710" y="181622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18415</xdr:rowOff>
    </xdr:from>
    <xdr:to>
      <xdr:col>112</xdr:col>
      <xdr:colOff>38100</xdr:colOff>
      <xdr:row>106</xdr:row>
      <xdr:rowOff>120650</xdr:rowOff>
    </xdr:to>
    <xdr:sp macro="" textlink="">
      <xdr:nvSpPr>
        <xdr:cNvPr id="823" name="フローチャート: 判断 822">
          <a:extLst>
            <a:ext uri="{FF2B5EF4-FFF2-40B4-BE49-F238E27FC236}">
              <a16:creationId xmlns:a16="http://schemas.microsoft.com/office/drawing/2014/main" id="{5104745B-10C2-4E6A-8F82-22232907388C}"/>
            </a:ext>
          </a:extLst>
        </xdr:cNvPr>
        <xdr:cNvSpPr/>
      </xdr:nvSpPr>
      <xdr:spPr>
        <a:xfrm>
          <a:off x="19161760" y="18195925"/>
          <a:ext cx="787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43815</xdr:rowOff>
    </xdr:from>
    <xdr:to>
      <xdr:col>107</xdr:col>
      <xdr:colOff>101600</xdr:colOff>
      <xdr:row>106</xdr:row>
      <xdr:rowOff>145415</xdr:rowOff>
    </xdr:to>
    <xdr:sp macro="" textlink="">
      <xdr:nvSpPr>
        <xdr:cNvPr id="824" name="フローチャート: 判断 823">
          <a:extLst>
            <a:ext uri="{FF2B5EF4-FFF2-40B4-BE49-F238E27FC236}">
              <a16:creationId xmlns:a16="http://schemas.microsoft.com/office/drawing/2014/main" id="{34B73D6B-F701-45E8-927A-E332EB28F8B8}"/>
            </a:ext>
          </a:extLst>
        </xdr:cNvPr>
        <xdr:cNvSpPr/>
      </xdr:nvSpPr>
      <xdr:spPr>
        <a:xfrm>
          <a:off x="18345150" y="1821942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39370</xdr:rowOff>
    </xdr:from>
    <xdr:to>
      <xdr:col>102</xdr:col>
      <xdr:colOff>165100</xdr:colOff>
      <xdr:row>106</xdr:row>
      <xdr:rowOff>140970</xdr:rowOff>
    </xdr:to>
    <xdr:sp macro="" textlink="">
      <xdr:nvSpPr>
        <xdr:cNvPr id="825" name="フローチャート: 判断 824">
          <a:extLst>
            <a:ext uri="{FF2B5EF4-FFF2-40B4-BE49-F238E27FC236}">
              <a16:creationId xmlns:a16="http://schemas.microsoft.com/office/drawing/2014/main" id="{4F16B4B2-53E5-4821-BCC9-EE44F74F8220}"/>
            </a:ext>
          </a:extLst>
        </xdr:cNvPr>
        <xdr:cNvSpPr/>
      </xdr:nvSpPr>
      <xdr:spPr>
        <a:xfrm>
          <a:off x="17547590" y="1821307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34290</xdr:rowOff>
    </xdr:from>
    <xdr:to>
      <xdr:col>98</xdr:col>
      <xdr:colOff>38100</xdr:colOff>
      <xdr:row>106</xdr:row>
      <xdr:rowOff>135890</xdr:rowOff>
    </xdr:to>
    <xdr:sp macro="" textlink="">
      <xdr:nvSpPr>
        <xdr:cNvPr id="826" name="フローチャート: 判断 825">
          <a:extLst>
            <a:ext uri="{FF2B5EF4-FFF2-40B4-BE49-F238E27FC236}">
              <a16:creationId xmlns:a16="http://schemas.microsoft.com/office/drawing/2014/main" id="{6C168294-19F7-4652-ABF4-8A65E2D7386A}"/>
            </a:ext>
          </a:extLst>
        </xdr:cNvPr>
        <xdr:cNvSpPr/>
      </xdr:nvSpPr>
      <xdr:spPr>
        <a:xfrm>
          <a:off x="16761460" y="18207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DC60AB2E-E02D-46EB-92D0-7826717D2449}"/>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12D78172-1596-4A91-8BA1-44EFDD4BF9BB}"/>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8E4D23B8-2B9B-4091-A72F-186049FE3A01}"/>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12F47CEC-321F-4E78-A347-A5774A8090F3}"/>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212C8DB6-AB88-416C-8321-734F354E6176}"/>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32" name="楕円 831">
          <a:extLst>
            <a:ext uri="{FF2B5EF4-FFF2-40B4-BE49-F238E27FC236}">
              <a16:creationId xmlns:a16="http://schemas.microsoft.com/office/drawing/2014/main" id="{85B3ED53-5B10-43CB-AE03-34F4D7E3C35F}"/>
            </a:ext>
          </a:extLst>
        </xdr:cNvPr>
        <xdr:cNvSpPr/>
      </xdr:nvSpPr>
      <xdr:spPr>
        <a:xfrm>
          <a:off x="19904710" y="18362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163830</xdr:rowOff>
    </xdr:from>
    <xdr:ext cx="469900" cy="259080"/>
    <xdr:sp macro="" textlink="">
      <xdr:nvSpPr>
        <xdr:cNvPr id="833" name="【公民館】&#10;一人当たり面積該当値テキスト">
          <a:extLst>
            <a:ext uri="{FF2B5EF4-FFF2-40B4-BE49-F238E27FC236}">
              <a16:creationId xmlns:a16="http://schemas.microsoft.com/office/drawing/2014/main" id="{6F38B25D-AC16-471A-B97E-4A000C93C83A}"/>
            </a:ext>
          </a:extLst>
        </xdr:cNvPr>
        <xdr:cNvSpPr txBox="1"/>
      </xdr:nvSpPr>
      <xdr:spPr>
        <a:xfrm>
          <a:off x="19985990" y="1834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18415</xdr:rowOff>
    </xdr:from>
    <xdr:to>
      <xdr:col>112</xdr:col>
      <xdr:colOff>38100</xdr:colOff>
      <xdr:row>107</xdr:row>
      <xdr:rowOff>120650</xdr:rowOff>
    </xdr:to>
    <xdr:sp macro="" textlink="">
      <xdr:nvSpPr>
        <xdr:cNvPr id="834" name="楕円 833">
          <a:extLst>
            <a:ext uri="{FF2B5EF4-FFF2-40B4-BE49-F238E27FC236}">
              <a16:creationId xmlns:a16="http://schemas.microsoft.com/office/drawing/2014/main" id="{D75BE924-4BEE-419B-8A00-5FD1B7B781E5}"/>
            </a:ext>
          </a:extLst>
        </xdr:cNvPr>
        <xdr:cNvSpPr/>
      </xdr:nvSpPr>
      <xdr:spPr>
        <a:xfrm>
          <a:off x="19161760" y="18367375"/>
          <a:ext cx="787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69215</xdr:rowOff>
    </xdr:to>
    <xdr:cxnSp macro="">
      <xdr:nvCxnSpPr>
        <xdr:cNvPr id="835" name="直線コネクタ 834">
          <a:extLst>
            <a:ext uri="{FF2B5EF4-FFF2-40B4-BE49-F238E27FC236}">
              <a16:creationId xmlns:a16="http://schemas.microsoft.com/office/drawing/2014/main" id="{DA6DDCE8-FEE9-4DD6-926C-B54D79A763C0}"/>
            </a:ext>
          </a:extLst>
        </xdr:cNvPr>
        <xdr:cNvCxnSpPr/>
      </xdr:nvCxnSpPr>
      <xdr:spPr>
        <a:xfrm flipV="1">
          <a:off x="19204940" y="18408015"/>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20955</xdr:rowOff>
    </xdr:from>
    <xdr:to>
      <xdr:col>107</xdr:col>
      <xdr:colOff>101600</xdr:colOff>
      <xdr:row>107</xdr:row>
      <xdr:rowOff>122555</xdr:rowOff>
    </xdr:to>
    <xdr:sp macro="" textlink="">
      <xdr:nvSpPr>
        <xdr:cNvPr id="836" name="楕円 835">
          <a:extLst>
            <a:ext uri="{FF2B5EF4-FFF2-40B4-BE49-F238E27FC236}">
              <a16:creationId xmlns:a16="http://schemas.microsoft.com/office/drawing/2014/main" id="{2A988824-D5BC-482D-AC5E-8788DC9A1F75}"/>
            </a:ext>
          </a:extLst>
        </xdr:cNvPr>
        <xdr:cNvSpPr/>
      </xdr:nvSpPr>
      <xdr:spPr>
        <a:xfrm>
          <a:off x="18345150" y="1836229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69215</xdr:rowOff>
    </xdr:from>
    <xdr:to>
      <xdr:col>111</xdr:col>
      <xdr:colOff>177800</xdr:colOff>
      <xdr:row>107</xdr:row>
      <xdr:rowOff>71755</xdr:rowOff>
    </xdr:to>
    <xdr:cxnSp macro="">
      <xdr:nvCxnSpPr>
        <xdr:cNvPr id="837" name="直線コネクタ 836">
          <a:extLst>
            <a:ext uri="{FF2B5EF4-FFF2-40B4-BE49-F238E27FC236}">
              <a16:creationId xmlns:a16="http://schemas.microsoft.com/office/drawing/2014/main" id="{517D2B5E-38A9-4403-9146-8492B0C1C54E}"/>
            </a:ext>
          </a:extLst>
        </xdr:cNvPr>
        <xdr:cNvCxnSpPr/>
      </xdr:nvCxnSpPr>
      <xdr:spPr>
        <a:xfrm flipV="1">
          <a:off x="18399760" y="1841246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22860</xdr:rowOff>
    </xdr:from>
    <xdr:to>
      <xdr:col>102</xdr:col>
      <xdr:colOff>165100</xdr:colOff>
      <xdr:row>107</xdr:row>
      <xdr:rowOff>124460</xdr:rowOff>
    </xdr:to>
    <xdr:sp macro="" textlink="">
      <xdr:nvSpPr>
        <xdr:cNvPr id="838" name="楕円 837">
          <a:extLst>
            <a:ext uri="{FF2B5EF4-FFF2-40B4-BE49-F238E27FC236}">
              <a16:creationId xmlns:a16="http://schemas.microsoft.com/office/drawing/2014/main" id="{34BBFD62-7A51-4776-9116-F38275312DCB}"/>
            </a:ext>
          </a:extLst>
        </xdr:cNvPr>
        <xdr:cNvSpPr/>
      </xdr:nvSpPr>
      <xdr:spPr>
        <a:xfrm>
          <a:off x="17547590" y="183642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71755</xdr:rowOff>
    </xdr:from>
    <xdr:to>
      <xdr:col>107</xdr:col>
      <xdr:colOff>50800</xdr:colOff>
      <xdr:row>107</xdr:row>
      <xdr:rowOff>73660</xdr:rowOff>
    </xdr:to>
    <xdr:cxnSp macro="">
      <xdr:nvCxnSpPr>
        <xdr:cNvPr id="839" name="直線コネクタ 838">
          <a:extLst>
            <a:ext uri="{FF2B5EF4-FFF2-40B4-BE49-F238E27FC236}">
              <a16:creationId xmlns:a16="http://schemas.microsoft.com/office/drawing/2014/main" id="{ECE92122-64C1-403A-9A77-2B14626FEF24}"/>
            </a:ext>
          </a:extLst>
        </xdr:cNvPr>
        <xdr:cNvCxnSpPr/>
      </xdr:nvCxnSpPr>
      <xdr:spPr>
        <a:xfrm flipV="1">
          <a:off x="17602200" y="18415000"/>
          <a:ext cx="7975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840" name="楕円 839">
          <a:extLst>
            <a:ext uri="{FF2B5EF4-FFF2-40B4-BE49-F238E27FC236}">
              <a16:creationId xmlns:a16="http://schemas.microsoft.com/office/drawing/2014/main" id="{93B6DE81-67CD-4132-876F-9F8D6A27202B}"/>
            </a:ext>
          </a:extLst>
        </xdr:cNvPr>
        <xdr:cNvSpPr/>
      </xdr:nvSpPr>
      <xdr:spPr>
        <a:xfrm>
          <a:off x="16761460" y="183667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73660</xdr:rowOff>
    </xdr:from>
    <xdr:to>
      <xdr:col>102</xdr:col>
      <xdr:colOff>114300</xdr:colOff>
      <xdr:row>107</xdr:row>
      <xdr:rowOff>76200</xdr:rowOff>
    </xdr:to>
    <xdr:cxnSp macro="">
      <xdr:nvCxnSpPr>
        <xdr:cNvPr id="841" name="直線コネクタ 840">
          <a:extLst>
            <a:ext uri="{FF2B5EF4-FFF2-40B4-BE49-F238E27FC236}">
              <a16:creationId xmlns:a16="http://schemas.microsoft.com/office/drawing/2014/main" id="{F7EB63F7-F4C5-4A91-9DC9-0342551619E0}"/>
            </a:ext>
          </a:extLst>
        </xdr:cNvPr>
        <xdr:cNvCxnSpPr/>
      </xdr:nvCxnSpPr>
      <xdr:spPr>
        <a:xfrm flipV="1">
          <a:off x="16804640" y="18418810"/>
          <a:ext cx="7975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136525</xdr:rowOff>
    </xdr:from>
    <xdr:ext cx="469900" cy="258445"/>
    <xdr:sp macro="" textlink="">
      <xdr:nvSpPr>
        <xdr:cNvPr id="842" name="n_1aveValue【公民館】&#10;一人当たり面積">
          <a:extLst>
            <a:ext uri="{FF2B5EF4-FFF2-40B4-BE49-F238E27FC236}">
              <a16:creationId xmlns:a16="http://schemas.microsoft.com/office/drawing/2014/main" id="{42EF9802-C000-4917-ABB5-A2CE93F87FC2}"/>
            </a:ext>
          </a:extLst>
        </xdr:cNvPr>
        <xdr:cNvSpPr txBox="1"/>
      </xdr:nvSpPr>
      <xdr:spPr>
        <a:xfrm>
          <a:off x="18982055" y="17963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161925</xdr:rowOff>
    </xdr:from>
    <xdr:ext cx="468630" cy="259080"/>
    <xdr:sp macro="" textlink="">
      <xdr:nvSpPr>
        <xdr:cNvPr id="843" name="n_2aveValue【公民館】&#10;一人当たり面積">
          <a:extLst>
            <a:ext uri="{FF2B5EF4-FFF2-40B4-BE49-F238E27FC236}">
              <a16:creationId xmlns:a16="http://schemas.microsoft.com/office/drawing/2014/main" id="{433C5948-6ACA-44A4-BC09-2AFBA26E54A4}"/>
            </a:ext>
          </a:extLst>
        </xdr:cNvPr>
        <xdr:cNvSpPr txBox="1"/>
      </xdr:nvSpPr>
      <xdr:spPr>
        <a:xfrm>
          <a:off x="18181955" y="17994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157480</xdr:rowOff>
    </xdr:from>
    <xdr:ext cx="468630" cy="257810"/>
    <xdr:sp macro="" textlink="">
      <xdr:nvSpPr>
        <xdr:cNvPr id="844" name="n_3aveValue【公民館】&#10;一人当たり面積">
          <a:extLst>
            <a:ext uri="{FF2B5EF4-FFF2-40B4-BE49-F238E27FC236}">
              <a16:creationId xmlns:a16="http://schemas.microsoft.com/office/drawing/2014/main" id="{04426880-589F-4563-926F-1F35F3E6568C}"/>
            </a:ext>
          </a:extLst>
        </xdr:cNvPr>
        <xdr:cNvSpPr txBox="1"/>
      </xdr:nvSpPr>
      <xdr:spPr>
        <a:xfrm>
          <a:off x="17384395" y="17990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152400</xdr:rowOff>
    </xdr:from>
    <xdr:ext cx="468630" cy="259080"/>
    <xdr:sp macro="" textlink="">
      <xdr:nvSpPr>
        <xdr:cNvPr id="845" name="n_4aveValue【公民館】&#10;一人当たり面積">
          <a:extLst>
            <a:ext uri="{FF2B5EF4-FFF2-40B4-BE49-F238E27FC236}">
              <a16:creationId xmlns:a16="http://schemas.microsoft.com/office/drawing/2014/main" id="{442C4211-B5A3-48A4-94F2-0FF1F5199411}"/>
            </a:ext>
          </a:extLst>
        </xdr:cNvPr>
        <xdr:cNvSpPr txBox="1"/>
      </xdr:nvSpPr>
      <xdr:spPr>
        <a:xfrm>
          <a:off x="16588740" y="17983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111125</xdr:rowOff>
    </xdr:from>
    <xdr:ext cx="469900" cy="257810"/>
    <xdr:sp macro="" textlink="">
      <xdr:nvSpPr>
        <xdr:cNvPr id="846" name="n_1mainValue【公民館】&#10;一人当たり面積">
          <a:extLst>
            <a:ext uri="{FF2B5EF4-FFF2-40B4-BE49-F238E27FC236}">
              <a16:creationId xmlns:a16="http://schemas.microsoft.com/office/drawing/2014/main" id="{833E5481-C8DC-48B5-A1F5-7C444F2DB3E7}"/>
            </a:ext>
          </a:extLst>
        </xdr:cNvPr>
        <xdr:cNvSpPr txBox="1"/>
      </xdr:nvSpPr>
      <xdr:spPr>
        <a:xfrm>
          <a:off x="18982055" y="18456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113665</xdr:rowOff>
    </xdr:from>
    <xdr:ext cx="468630" cy="258445"/>
    <xdr:sp macro="" textlink="">
      <xdr:nvSpPr>
        <xdr:cNvPr id="847" name="n_2mainValue【公民館】&#10;一人当たり面積">
          <a:extLst>
            <a:ext uri="{FF2B5EF4-FFF2-40B4-BE49-F238E27FC236}">
              <a16:creationId xmlns:a16="http://schemas.microsoft.com/office/drawing/2014/main" id="{3BFDF5BF-4AB8-4505-BB96-24754F812F24}"/>
            </a:ext>
          </a:extLst>
        </xdr:cNvPr>
        <xdr:cNvSpPr txBox="1"/>
      </xdr:nvSpPr>
      <xdr:spPr>
        <a:xfrm>
          <a:off x="18181955" y="184588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115570</xdr:rowOff>
    </xdr:from>
    <xdr:ext cx="468630" cy="259080"/>
    <xdr:sp macro="" textlink="">
      <xdr:nvSpPr>
        <xdr:cNvPr id="848" name="n_3mainValue【公民館】&#10;一人当たり面積">
          <a:extLst>
            <a:ext uri="{FF2B5EF4-FFF2-40B4-BE49-F238E27FC236}">
              <a16:creationId xmlns:a16="http://schemas.microsoft.com/office/drawing/2014/main" id="{C9299C84-CBB7-4C55-84B5-AF337DB062E4}"/>
            </a:ext>
          </a:extLst>
        </xdr:cNvPr>
        <xdr:cNvSpPr txBox="1"/>
      </xdr:nvSpPr>
      <xdr:spPr>
        <a:xfrm>
          <a:off x="17384395" y="18460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118110</xdr:rowOff>
    </xdr:from>
    <xdr:ext cx="468630" cy="259080"/>
    <xdr:sp macro="" textlink="">
      <xdr:nvSpPr>
        <xdr:cNvPr id="849" name="n_4mainValue【公民館】&#10;一人当たり面積">
          <a:extLst>
            <a:ext uri="{FF2B5EF4-FFF2-40B4-BE49-F238E27FC236}">
              <a16:creationId xmlns:a16="http://schemas.microsoft.com/office/drawing/2014/main" id="{A1BA3A8D-1541-4FB9-AC89-E06D7D338AEC}"/>
            </a:ext>
          </a:extLst>
        </xdr:cNvPr>
        <xdr:cNvSpPr txBox="1"/>
      </xdr:nvSpPr>
      <xdr:spPr>
        <a:xfrm>
          <a:off x="16588740" y="18465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A920855E-5F5A-4111-B015-519D39E2C63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D6F3904C-F5E9-490E-A1D2-E4C9941FF5A6}"/>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7F7175AA-7C80-4FE6-AE0F-7DBE4F983579}"/>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類似団体と比較して、児童館と公民館で類似団体より有形固定資産減価償却率が高くなっている。</a:t>
          </a:r>
        </a:p>
        <a:p>
          <a:r>
            <a:rPr kumimoji="1" lang="ja-JP" altLang="en-US" sz="1300">
              <a:latin typeface="ＭＳ Ｐゴシック"/>
              <a:ea typeface="ＭＳ Ｐゴシック"/>
            </a:rPr>
            <a:t>個別施設計画等に基づき、適切な管理を行うとともに、公共施設マネジメントを進める必要がある。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E1F889-1D4D-4D25-9FD5-732560FB38C1}"/>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9DCA4C-F302-4CA2-AC80-9A16FB888F5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DCF19A-B46D-4F2D-832A-7E45DAFE324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4E52C8-03CC-4182-BEF8-FDCD16037EC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429117-72CF-4E2F-B455-8767FF2539F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8AA186-9B08-45E0-B4B9-D49A5022459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5F76F0-67D0-441D-A8A0-07968FC1781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8BB630-EBAC-48E3-B46F-66137DBE287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6E5B43-4B9C-4D6B-AAD4-CDB5D1F5A9C7}"/>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71A82A-2326-4891-B0DC-5FCDD7162958}"/>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F6A672-06BA-42FB-BD5C-58753D77D470}"/>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2A944A-29A8-4C7F-BB16-5C15D935B0D7}"/>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9DFAC7-79C1-44E7-8542-A8CDA6DE9F81}"/>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E92C02-2AA5-4632-9371-6CE852ECD036}"/>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AD8272-F9B6-43F2-AC4C-1A93D793F3F5}"/>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0A2059-D6E3-44A4-BD83-F635852B7760}"/>
            </a:ext>
          </a:extLst>
        </xdr:cNvPr>
        <xdr:cNvSpPr/>
      </xdr:nvSpPr>
      <xdr:spPr>
        <a:xfrm>
          <a:off x="6474460" y="1714500"/>
          <a:ext cx="30861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D46524-B952-4BC1-A204-86B4487DD93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292F61-42B2-4D56-A345-12808D9C0EEC}"/>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87FB3A-396D-4FAD-AE11-DD9EE04000C6}"/>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F1DCE5-9F44-4189-97C5-47C6EEE12BB5}"/>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1C31C8-2AEA-4902-B590-FC5FDE996101}"/>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314FD1-29FF-49B1-89C0-E2483F6FA30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447116-61D8-41FC-8801-71C30BE4D78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42C7E0-8161-4429-AE78-72468BAE6D8D}"/>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246B66-1A90-435A-B243-A26142083C04}"/>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98DD92-5DA2-449B-9542-6F123EFC0A7D}"/>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ED2685-0436-4CDF-BDF4-4195E54CAB9B}"/>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22B4C7C5-081A-4883-B1A5-CE21AE7002FE}"/>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D9E7C9EF-3010-4EA2-8CA0-313D9536441E}"/>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1E455814-3B64-4094-9E4D-A710C814D90A}"/>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FF2152D3-6C45-4C2E-B806-AA095EFC6584}"/>
            </a:ext>
          </a:extLst>
        </xdr:cNvPr>
        <xdr:cNvSpPr txBox="1"/>
      </xdr:nvSpPr>
      <xdr:spPr>
        <a:xfrm>
          <a:off x="645160" y="374459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A2D382-CAD6-45A9-AF5B-E7BBCD8AE47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739180-9F81-4FFF-AA68-43B16B49BBF9}"/>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D97B2E-7487-4631-8BF1-2C2E6009650D}"/>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BBD135-C046-4816-91C2-E972D3973697}"/>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FD628C-5CE8-4523-84E6-FE72CC48927C}"/>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23C993-5CB2-4692-B22D-5680EC70C218}"/>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9660B4A-C982-4342-A375-CE76390D2CED}"/>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BC3766-1057-4126-8EA4-F82875F1F07D}"/>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E11E4EA9-87B2-4DC0-83E0-CBDD630C1AE0}"/>
            </a:ext>
          </a:extLst>
        </xdr:cNvPr>
        <xdr:cNvSpPr txBox="1"/>
      </xdr:nvSpPr>
      <xdr:spPr>
        <a:xfrm>
          <a:off x="66675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C08FE3-E6B3-4632-93E4-60804CC5F4E0}"/>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662CA090-089B-4CA5-AD1B-0D4D4436CDA4}"/>
            </a:ext>
          </a:extLst>
        </xdr:cNvPr>
        <xdr:cNvSpPr txBox="1"/>
      </xdr:nvSpPr>
      <xdr:spPr>
        <a:xfrm>
          <a:off x="273685" y="7475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293C1DF2-B353-4929-8B50-0DD66582EC92}"/>
            </a:ext>
          </a:extLst>
        </xdr:cNvPr>
        <xdr:cNvCxnSpPr/>
      </xdr:nvCxnSpPr>
      <xdr:spPr>
        <a:xfrm>
          <a:off x="6858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F58EBC31-CC03-4BED-B73A-911AE966E74B}"/>
            </a:ext>
          </a:extLst>
        </xdr:cNvPr>
        <xdr:cNvSpPr txBox="1"/>
      </xdr:nvSpPr>
      <xdr:spPr>
        <a:xfrm>
          <a:off x="273685" y="71532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4C2DBEA3-FCA9-466A-B7A1-73A17C2EF1CC}"/>
            </a:ext>
          </a:extLst>
        </xdr:cNvPr>
        <xdr:cNvCxnSpPr/>
      </xdr:nvCxnSpPr>
      <xdr:spPr>
        <a:xfrm>
          <a:off x="6858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76B05077-7D99-4599-B190-4F5BB1E7AC5B}"/>
            </a:ext>
          </a:extLst>
        </xdr:cNvPr>
        <xdr:cNvSpPr txBox="1"/>
      </xdr:nvSpPr>
      <xdr:spPr>
        <a:xfrm>
          <a:off x="34353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D8094510-DF94-4CF8-ABCA-B596A9E3405A}"/>
            </a:ext>
          </a:extLst>
        </xdr:cNvPr>
        <xdr:cNvCxnSpPr/>
      </xdr:nvCxnSpPr>
      <xdr:spPr>
        <a:xfrm>
          <a:off x="6858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CFC8FF17-1DFB-4AD1-8ED5-531B3EADADA5}"/>
            </a:ext>
          </a:extLst>
        </xdr:cNvPr>
        <xdr:cNvSpPr txBox="1"/>
      </xdr:nvSpPr>
      <xdr:spPr>
        <a:xfrm>
          <a:off x="34353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425A81AA-E7E5-47B1-9B01-FEDA7D56B518}"/>
            </a:ext>
          </a:extLst>
        </xdr:cNvPr>
        <xdr:cNvCxnSpPr/>
      </xdr:nvCxnSpPr>
      <xdr:spPr>
        <a:xfrm>
          <a:off x="6858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1097C8B8-C4AF-4331-A5B1-B002C7AEC1AF}"/>
            </a:ext>
          </a:extLst>
        </xdr:cNvPr>
        <xdr:cNvSpPr txBox="1"/>
      </xdr:nvSpPr>
      <xdr:spPr>
        <a:xfrm>
          <a:off x="34353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DB103E1E-A210-49D6-9802-5391BBC455E0}"/>
            </a:ext>
          </a:extLst>
        </xdr:cNvPr>
        <xdr:cNvCxnSpPr/>
      </xdr:nvCxnSpPr>
      <xdr:spPr>
        <a:xfrm>
          <a:off x="6858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21982A54-48FF-43AA-9818-01A87787C988}"/>
            </a:ext>
          </a:extLst>
        </xdr:cNvPr>
        <xdr:cNvSpPr txBox="1"/>
      </xdr:nvSpPr>
      <xdr:spPr>
        <a:xfrm>
          <a:off x="34353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1F3F5614-AD28-4044-BD6F-F165B0F9FB40}"/>
            </a:ext>
          </a:extLst>
        </xdr:cNvPr>
        <xdr:cNvCxnSpPr/>
      </xdr:nvCxnSpPr>
      <xdr:spPr>
        <a:xfrm>
          <a:off x="6858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91BC5252-0F4A-4E6D-97C4-A8C7815E75DD}"/>
            </a:ext>
          </a:extLst>
        </xdr:cNvPr>
        <xdr:cNvSpPr txBox="1"/>
      </xdr:nvSpPr>
      <xdr:spPr>
        <a:xfrm>
          <a:off x="386715" y="5516245"/>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1A9DAB8-0EC7-494B-8F81-2CF0B4B95956}"/>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96906F8-8B22-4C68-8BF1-41191C131E95}"/>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112395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A8922EBC-53E9-479D-B0C7-499D8142061D}"/>
            </a:ext>
          </a:extLst>
        </xdr:cNvPr>
        <xdr:cNvCxnSpPr/>
      </xdr:nvCxnSpPr>
      <xdr:spPr>
        <a:xfrm flipV="1">
          <a:off x="4173855" y="577024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A1BF7239-F486-4CC8-941C-C0544ACC7173}"/>
            </a:ext>
          </a:extLst>
        </xdr:cNvPr>
        <xdr:cNvSpPr txBox="1"/>
      </xdr:nvSpPr>
      <xdr:spPr>
        <a:xfrm>
          <a:off x="4212590" y="729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C5A27279-08EA-4689-B349-C907375CA09B}"/>
            </a:ext>
          </a:extLst>
        </xdr:cNvPr>
        <xdr:cNvCxnSpPr/>
      </xdr:nvCxnSpPr>
      <xdr:spPr>
        <a:xfrm>
          <a:off x="4112260" y="729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59055</xdr:rowOff>
    </xdr:from>
    <xdr:ext cx="340360" cy="259080"/>
    <xdr:sp macro="" textlink="">
      <xdr:nvSpPr>
        <xdr:cNvPr id="61" name="【図書館】&#10;有形固定資産減価償却率最大値テキスト">
          <a:extLst>
            <a:ext uri="{FF2B5EF4-FFF2-40B4-BE49-F238E27FC236}">
              <a16:creationId xmlns:a16="http://schemas.microsoft.com/office/drawing/2014/main" id="{D21271F1-14C7-40C6-AC7A-86E4095BD824}"/>
            </a:ext>
          </a:extLst>
        </xdr:cNvPr>
        <xdr:cNvSpPr txBox="1"/>
      </xdr:nvSpPr>
      <xdr:spPr>
        <a:xfrm>
          <a:off x="4212590" y="55416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112395</xdr:rowOff>
    </xdr:from>
    <xdr:to>
      <xdr:col>24</xdr:col>
      <xdr:colOff>152400</xdr:colOff>
      <xdr:row>33</xdr:row>
      <xdr:rowOff>112395</xdr:rowOff>
    </xdr:to>
    <xdr:cxnSp macro="">
      <xdr:nvCxnSpPr>
        <xdr:cNvPr id="62" name="直線コネクタ 61">
          <a:extLst>
            <a:ext uri="{FF2B5EF4-FFF2-40B4-BE49-F238E27FC236}">
              <a16:creationId xmlns:a16="http://schemas.microsoft.com/office/drawing/2014/main" id="{4EB7D675-7000-4882-88FE-C7C76699552D}"/>
            </a:ext>
          </a:extLst>
        </xdr:cNvPr>
        <xdr:cNvCxnSpPr/>
      </xdr:nvCxnSpPr>
      <xdr:spPr>
        <a:xfrm>
          <a:off x="4112260" y="57702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130175</xdr:rowOff>
    </xdr:from>
    <xdr:ext cx="405130" cy="259080"/>
    <xdr:sp macro="" textlink="">
      <xdr:nvSpPr>
        <xdr:cNvPr id="63" name="【図書館】&#10;有形固定資産減価償却率平均値テキスト">
          <a:extLst>
            <a:ext uri="{FF2B5EF4-FFF2-40B4-BE49-F238E27FC236}">
              <a16:creationId xmlns:a16="http://schemas.microsoft.com/office/drawing/2014/main" id="{5910D8F5-4807-4E98-9695-8D3D7554ED25}"/>
            </a:ext>
          </a:extLst>
        </xdr:cNvPr>
        <xdr:cNvSpPr txBox="1"/>
      </xdr:nvSpPr>
      <xdr:spPr>
        <a:xfrm>
          <a:off x="4212590" y="61347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64" name="フローチャート: 判断 63">
          <a:extLst>
            <a:ext uri="{FF2B5EF4-FFF2-40B4-BE49-F238E27FC236}">
              <a16:creationId xmlns:a16="http://schemas.microsoft.com/office/drawing/2014/main" id="{9A9C3E7B-C268-437C-A15C-3DD6604B6A84}"/>
            </a:ext>
          </a:extLst>
        </xdr:cNvPr>
        <xdr:cNvSpPr/>
      </xdr:nvSpPr>
      <xdr:spPr>
        <a:xfrm>
          <a:off x="4131310" y="6277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120650</xdr:rowOff>
    </xdr:from>
    <xdr:to>
      <xdr:col>20</xdr:col>
      <xdr:colOff>38100</xdr:colOff>
      <xdr:row>37</xdr:row>
      <xdr:rowOff>50165</xdr:rowOff>
    </xdr:to>
    <xdr:sp macro="" textlink="">
      <xdr:nvSpPr>
        <xdr:cNvPr id="65" name="フローチャート: 判断 64">
          <a:extLst>
            <a:ext uri="{FF2B5EF4-FFF2-40B4-BE49-F238E27FC236}">
              <a16:creationId xmlns:a16="http://schemas.microsoft.com/office/drawing/2014/main" id="{7CF87FF6-BBF1-4B2E-BDAA-067281D46A57}"/>
            </a:ext>
          </a:extLst>
        </xdr:cNvPr>
        <xdr:cNvSpPr/>
      </xdr:nvSpPr>
      <xdr:spPr>
        <a:xfrm>
          <a:off x="3388360" y="629475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111760</xdr:rowOff>
    </xdr:from>
    <xdr:to>
      <xdr:col>15</xdr:col>
      <xdr:colOff>101600</xdr:colOff>
      <xdr:row>37</xdr:row>
      <xdr:rowOff>41910</xdr:rowOff>
    </xdr:to>
    <xdr:sp macro="" textlink="">
      <xdr:nvSpPr>
        <xdr:cNvPr id="66" name="フローチャート: 判断 65">
          <a:extLst>
            <a:ext uri="{FF2B5EF4-FFF2-40B4-BE49-F238E27FC236}">
              <a16:creationId xmlns:a16="http://schemas.microsoft.com/office/drawing/2014/main" id="{65C3466A-2C40-4FEE-813D-64F697D6C149}"/>
            </a:ext>
          </a:extLst>
        </xdr:cNvPr>
        <xdr:cNvSpPr/>
      </xdr:nvSpPr>
      <xdr:spPr>
        <a:xfrm>
          <a:off x="2571750" y="62839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137795</xdr:rowOff>
    </xdr:from>
    <xdr:to>
      <xdr:col>10</xdr:col>
      <xdr:colOff>165100</xdr:colOff>
      <xdr:row>37</xdr:row>
      <xdr:rowOff>67945</xdr:rowOff>
    </xdr:to>
    <xdr:sp macro="" textlink="">
      <xdr:nvSpPr>
        <xdr:cNvPr id="67" name="フローチャート: 判断 66">
          <a:extLst>
            <a:ext uri="{FF2B5EF4-FFF2-40B4-BE49-F238E27FC236}">
              <a16:creationId xmlns:a16="http://schemas.microsoft.com/office/drawing/2014/main" id="{D80DC538-60E6-4390-A984-D209B25E8BF5}"/>
            </a:ext>
          </a:extLst>
        </xdr:cNvPr>
        <xdr:cNvSpPr/>
      </xdr:nvSpPr>
      <xdr:spPr>
        <a:xfrm>
          <a:off x="1774190" y="63061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17780</xdr:rowOff>
    </xdr:from>
    <xdr:to>
      <xdr:col>6</xdr:col>
      <xdr:colOff>38100</xdr:colOff>
      <xdr:row>37</xdr:row>
      <xdr:rowOff>118745</xdr:rowOff>
    </xdr:to>
    <xdr:sp macro="" textlink="">
      <xdr:nvSpPr>
        <xdr:cNvPr id="68" name="フローチャート: 判断 67">
          <a:extLst>
            <a:ext uri="{FF2B5EF4-FFF2-40B4-BE49-F238E27FC236}">
              <a16:creationId xmlns:a16="http://schemas.microsoft.com/office/drawing/2014/main" id="{1FFAA5A2-96DE-45A7-AC25-009500288453}"/>
            </a:ext>
          </a:extLst>
        </xdr:cNvPr>
        <xdr:cNvSpPr/>
      </xdr:nvSpPr>
      <xdr:spPr>
        <a:xfrm>
          <a:off x="988060" y="6365240"/>
          <a:ext cx="787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E3E6734B-4450-4178-AAB3-168B26BC117E}"/>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2FAFA43F-27D1-4791-A174-57329F74940E}"/>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2577F8AF-26EF-4A41-A7BE-637DD9EE21A1}"/>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E819591E-0DC6-413E-A0BC-434D51F3AFED}"/>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95B8CE48-5315-42E0-8F8E-83DEE5206F9E}"/>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a:extLst>
            <a:ext uri="{FF2B5EF4-FFF2-40B4-BE49-F238E27FC236}">
              <a16:creationId xmlns:a16="http://schemas.microsoft.com/office/drawing/2014/main" id="{D0D68C9F-708B-4269-BAB6-D961D4D0D784}"/>
            </a:ext>
          </a:extLst>
        </xdr:cNvPr>
        <xdr:cNvSpPr/>
      </xdr:nvSpPr>
      <xdr:spPr>
        <a:xfrm>
          <a:off x="4131310" y="67424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38100</xdr:rowOff>
    </xdr:from>
    <xdr:ext cx="405130" cy="259080"/>
    <xdr:sp macro="" textlink="">
      <xdr:nvSpPr>
        <xdr:cNvPr id="75" name="【図書館】&#10;有形固定資産減価償却率該当値テキスト">
          <a:extLst>
            <a:ext uri="{FF2B5EF4-FFF2-40B4-BE49-F238E27FC236}">
              <a16:creationId xmlns:a16="http://schemas.microsoft.com/office/drawing/2014/main" id="{BF4D4434-675B-4791-ADCD-BEA8DB362C1F}"/>
            </a:ext>
          </a:extLst>
        </xdr:cNvPr>
        <xdr:cNvSpPr txBox="1"/>
      </xdr:nvSpPr>
      <xdr:spPr>
        <a:xfrm>
          <a:off x="4212590"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6" name="楕円 75">
          <a:extLst>
            <a:ext uri="{FF2B5EF4-FFF2-40B4-BE49-F238E27FC236}">
              <a16:creationId xmlns:a16="http://schemas.microsoft.com/office/drawing/2014/main" id="{EA97EE4A-A238-404D-BFCB-D5599B37CF76}"/>
            </a:ext>
          </a:extLst>
        </xdr:cNvPr>
        <xdr:cNvSpPr/>
      </xdr:nvSpPr>
      <xdr:spPr>
        <a:xfrm>
          <a:off x="3388360" y="67119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110490</xdr:rowOff>
    </xdr:to>
    <xdr:cxnSp macro="">
      <xdr:nvCxnSpPr>
        <xdr:cNvPr id="77" name="直線コネクタ 76">
          <a:extLst>
            <a:ext uri="{FF2B5EF4-FFF2-40B4-BE49-F238E27FC236}">
              <a16:creationId xmlns:a16="http://schemas.microsoft.com/office/drawing/2014/main" id="{ABFF1A84-82FF-4B9A-BA5D-37C406D29510}"/>
            </a:ext>
          </a:extLst>
        </xdr:cNvPr>
        <xdr:cNvCxnSpPr/>
      </xdr:nvCxnSpPr>
      <xdr:spPr>
        <a:xfrm>
          <a:off x="3431540" y="6764655"/>
          <a:ext cx="742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95885</xdr:rowOff>
    </xdr:to>
    <xdr:sp macro="" textlink="">
      <xdr:nvSpPr>
        <xdr:cNvPr id="78" name="楕円 77">
          <a:extLst>
            <a:ext uri="{FF2B5EF4-FFF2-40B4-BE49-F238E27FC236}">
              <a16:creationId xmlns:a16="http://schemas.microsoft.com/office/drawing/2014/main" id="{1E56C925-02AF-48B0-85A7-5270E5959B1D}"/>
            </a:ext>
          </a:extLst>
        </xdr:cNvPr>
        <xdr:cNvSpPr/>
      </xdr:nvSpPr>
      <xdr:spPr>
        <a:xfrm>
          <a:off x="2571750" y="6685280"/>
          <a:ext cx="9779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45085</xdr:rowOff>
    </xdr:from>
    <xdr:to>
      <xdr:col>19</xdr:col>
      <xdr:colOff>177800</xdr:colOff>
      <xdr:row>39</xdr:row>
      <xdr:rowOff>78105</xdr:rowOff>
    </xdr:to>
    <xdr:cxnSp macro="">
      <xdr:nvCxnSpPr>
        <xdr:cNvPr id="79" name="直線コネクタ 78">
          <a:extLst>
            <a:ext uri="{FF2B5EF4-FFF2-40B4-BE49-F238E27FC236}">
              <a16:creationId xmlns:a16="http://schemas.microsoft.com/office/drawing/2014/main" id="{1FEE43CC-682C-4D31-AC47-25E4BCB723CA}"/>
            </a:ext>
          </a:extLst>
        </xdr:cNvPr>
        <xdr:cNvCxnSpPr/>
      </xdr:nvCxnSpPr>
      <xdr:spPr>
        <a:xfrm>
          <a:off x="2626360" y="6733540"/>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133350</xdr:rowOff>
    </xdr:from>
    <xdr:to>
      <xdr:col>10</xdr:col>
      <xdr:colOff>165100</xdr:colOff>
      <xdr:row>39</xdr:row>
      <xdr:rowOff>63500</xdr:rowOff>
    </xdr:to>
    <xdr:sp macro="" textlink="">
      <xdr:nvSpPr>
        <xdr:cNvPr id="80" name="楕円 79">
          <a:extLst>
            <a:ext uri="{FF2B5EF4-FFF2-40B4-BE49-F238E27FC236}">
              <a16:creationId xmlns:a16="http://schemas.microsoft.com/office/drawing/2014/main" id="{EB94F6D0-6CA5-4100-A5C7-D916CCCF072A}"/>
            </a:ext>
          </a:extLst>
        </xdr:cNvPr>
        <xdr:cNvSpPr/>
      </xdr:nvSpPr>
      <xdr:spPr>
        <a:xfrm>
          <a:off x="1774190" y="66446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12700</xdr:rowOff>
    </xdr:from>
    <xdr:to>
      <xdr:col>15</xdr:col>
      <xdr:colOff>50800</xdr:colOff>
      <xdr:row>39</xdr:row>
      <xdr:rowOff>45085</xdr:rowOff>
    </xdr:to>
    <xdr:cxnSp macro="">
      <xdr:nvCxnSpPr>
        <xdr:cNvPr id="81" name="直線コネクタ 80">
          <a:extLst>
            <a:ext uri="{FF2B5EF4-FFF2-40B4-BE49-F238E27FC236}">
              <a16:creationId xmlns:a16="http://schemas.microsoft.com/office/drawing/2014/main" id="{C126BBC8-6A0A-4CC9-BD0A-4043D0885D87}"/>
            </a:ext>
          </a:extLst>
        </xdr:cNvPr>
        <xdr:cNvCxnSpPr/>
      </xdr:nvCxnSpPr>
      <xdr:spPr>
        <a:xfrm>
          <a:off x="1828800" y="6703060"/>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100330</xdr:rowOff>
    </xdr:from>
    <xdr:to>
      <xdr:col>6</xdr:col>
      <xdr:colOff>38100</xdr:colOff>
      <xdr:row>39</xdr:row>
      <xdr:rowOff>30480</xdr:rowOff>
    </xdr:to>
    <xdr:sp macro="" textlink="">
      <xdr:nvSpPr>
        <xdr:cNvPr id="82" name="楕円 81">
          <a:extLst>
            <a:ext uri="{FF2B5EF4-FFF2-40B4-BE49-F238E27FC236}">
              <a16:creationId xmlns:a16="http://schemas.microsoft.com/office/drawing/2014/main" id="{90C0E41F-6BFB-4CCA-938F-16842BFE5EB6}"/>
            </a:ext>
          </a:extLst>
        </xdr:cNvPr>
        <xdr:cNvSpPr/>
      </xdr:nvSpPr>
      <xdr:spPr>
        <a:xfrm>
          <a:off x="988060" y="66116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151130</xdr:rowOff>
    </xdr:from>
    <xdr:to>
      <xdr:col>10</xdr:col>
      <xdr:colOff>114300</xdr:colOff>
      <xdr:row>39</xdr:row>
      <xdr:rowOff>12700</xdr:rowOff>
    </xdr:to>
    <xdr:cxnSp macro="">
      <xdr:nvCxnSpPr>
        <xdr:cNvPr id="83" name="直線コネクタ 82">
          <a:extLst>
            <a:ext uri="{FF2B5EF4-FFF2-40B4-BE49-F238E27FC236}">
              <a16:creationId xmlns:a16="http://schemas.microsoft.com/office/drawing/2014/main" id="{D35CF684-2694-4194-AB4D-437EDAC9AE8D}"/>
            </a:ext>
          </a:extLst>
        </xdr:cNvPr>
        <xdr:cNvCxnSpPr/>
      </xdr:nvCxnSpPr>
      <xdr:spPr>
        <a:xfrm>
          <a:off x="1031240" y="6666230"/>
          <a:ext cx="7975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66675</xdr:rowOff>
    </xdr:from>
    <xdr:ext cx="405130" cy="257810"/>
    <xdr:sp macro="" textlink="">
      <xdr:nvSpPr>
        <xdr:cNvPr id="84" name="n_1aveValue【図書館】&#10;有形固定資産減価償却率">
          <a:extLst>
            <a:ext uri="{FF2B5EF4-FFF2-40B4-BE49-F238E27FC236}">
              <a16:creationId xmlns:a16="http://schemas.microsoft.com/office/drawing/2014/main" id="{80BF6DC5-9659-4440-B516-E91B3B50A7E1}"/>
            </a:ext>
          </a:extLst>
        </xdr:cNvPr>
        <xdr:cNvSpPr txBox="1"/>
      </xdr:nvSpPr>
      <xdr:spPr>
        <a:xfrm>
          <a:off x="3239135" y="6065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58420</xdr:rowOff>
    </xdr:from>
    <xdr:ext cx="403860" cy="259080"/>
    <xdr:sp macro="" textlink="">
      <xdr:nvSpPr>
        <xdr:cNvPr id="85" name="n_2aveValue【図書館】&#10;有形固定資産減価償却率">
          <a:extLst>
            <a:ext uri="{FF2B5EF4-FFF2-40B4-BE49-F238E27FC236}">
              <a16:creationId xmlns:a16="http://schemas.microsoft.com/office/drawing/2014/main" id="{7D514321-5837-4A1F-8D48-44FCEB413CEF}"/>
            </a:ext>
          </a:extLst>
        </xdr:cNvPr>
        <xdr:cNvSpPr txBox="1"/>
      </xdr:nvSpPr>
      <xdr:spPr>
        <a:xfrm>
          <a:off x="2439035" y="6055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84455</xdr:rowOff>
    </xdr:from>
    <xdr:ext cx="403860" cy="259080"/>
    <xdr:sp macro="" textlink="">
      <xdr:nvSpPr>
        <xdr:cNvPr id="86" name="n_3aveValue【図書館】&#10;有形固定資産減価償却率">
          <a:extLst>
            <a:ext uri="{FF2B5EF4-FFF2-40B4-BE49-F238E27FC236}">
              <a16:creationId xmlns:a16="http://schemas.microsoft.com/office/drawing/2014/main" id="{910A568A-BAF5-4980-9482-C5CD8BB76F4A}"/>
            </a:ext>
          </a:extLst>
        </xdr:cNvPr>
        <xdr:cNvSpPr txBox="1"/>
      </xdr:nvSpPr>
      <xdr:spPr>
        <a:xfrm>
          <a:off x="1641475" y="6087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135255</xdr:rowOff>
    </xdr:from>
    <xdr:ext cx="403860" cy="257810"/>
    <xdr:sp macro="" textlink="">
      <xdr:nvSpPr>
        <xdr:cNvPr id="87" name="n_4aveValue【図書館】&#10;有形固定資産減価償却率">
          <a:extLst>
            <a:ext uri="{FF2B5EF4-FFF2-40B4-BE49-F238E27FC236}">
              <a16:creationId xmlns:a16="http://schemas.microsoft.com/office/drawing/2014/main" id="{C92DEC1D-B1F4-4EDA-AE14-A114C5F262D7}"/>
            </a:ext>
          </a:extLst>
        </xdr:cNvPr>
        <xdr:cNvSpPr txBox="1"/>
      </xdr:nvSpPr>
      <xdr:spPr>
        <a:xfrm>
          <a:off x="855345" y="6132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120650</xdr:rowOff>
    </xdr:from>
    <xdr:ext cx="405130" cy="257810"/>
    <xdr:sp macro="" textlink="">
      <xdr:nvSpPr>
        <xdr:cNvPr id="88" name="n_1mainValue【図書館】&#10;有形固定資産減価償却率">
          <a:extLst>
            <a:ext uri="{FF2B5EF4-FFF2-40B4-BE49-F238E27FC236}">
              <a16:creationId xmlns:a16="http://schemas.microsoft.com/office/drawing/2014/main" id="{C27A2EE4-201D-4E8D-A27A-2E36708FA634}"/>
            </a:ext>
          </a:extLst>
        </xdr:cNvPr>
        <xdr:cNvSpPr txBox="1"/>
      </xdr:nvSpPr>
      <xdr:spPr>
        <a:xfrm>
          <a:off x="3239135" y="6809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86995</xdr:rowOff>
    </xdr:from>
    <xdr:ext cx="403860" cy="257810"/>
    <xdr:sp macro="" textlink="">
      <xdr:nvSpPr>
        <xdr:cNvPr id="89" name="n_2mainValue【図書館】&#10;有形固定資産減価償却率">
          <a:extLst>
            <a:ext uri="{FF2B5EF4-FFF2-40B4-BE49-F238E27FC236}">
              <a16:creationId xmlns:a16="http://schemas.microsoft.com/office/drawing/2014/main" id="{439485CC-C448-4C8A-BA12-3A5F71AB41E3}"/>
            </a:ext>
          </a:extLst>
        </xdr:cNvPr>
        <xdr:cNvSpPr txBox="1"/>
      </xdr:nvSpPr>
      <xdr:spPr>
        <a:xfrm>
          <a:off x="2439035" y="67754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54610</xdr:rowOff>
    </xdr:from>
    <xdr:ext cx="403860" cy="257810"/>
    <xdr:sp macro="" textlink="">
      <xdr:nvSpPr>
        <xdr:cNvPr id="90" name="n_3mainValue【図書館】&#10;有形固定資産減価償却率">
          <a:extLst>
            <a:ext uri="{FF2B5EF4-FFF2-40B4-BE49-F238E27FC236}">
              <a16:creationId xmlns:a16="http://schemas.microsoft.com/office/drawing/2014/main" id="{6CA8E121-55CA-4CAA-AD62-994785DEACFD}"/>
            </a:ext>
          </a:extLst>
        </xdr:cNvPr>
        <xdr:cNvSpPr txBox="1"/>
      </xdr:nvSpPr>
      <xdr:spPr>
        <a:xfrm>
          <a:off x="1641475" y="6744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21590</xdr:rowOff>
    </xdr:from>
    <xdr:ext cx="403860" cy="259080"/>
    <xdr:sp macro="" textlink="">
      <xdr:nvSpPr>
        <xdr:cNvPr id="91" name="n_4mainValue【図書館】&#10;有形固定資産減価償却率">
          <a:extLst>
            <a:ext uri="{FF2B5EF4-FFF2-40B4-BE49-F238E27FC236}">
              <a16:creationId xmlns:a16="http://schemas.microsoft.com/office/drawing/2014/main" id="{F972AAD2-02D9-4C13-B18D-43D9876AEF19}"/>
            </a:ext>
          </a:extLst>
        </xdr:cNvPr>
        <xdr:cNvSpPr txBox="1"/>
      </xdr:nvSpPr>
      <xdr:spPr>
        <a:xfrm>
          <a:off x="855345" y="6704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A37FFF7-79E8-47D4-A797-3EA322A725F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474D7DC-6C88-4B68-8763-26D7539077C2}"/>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CD9D20C-986C-4BE2-B8C3-C26A826A8A79}"/>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015810C-B29E-4C53-9985-B4F536104D75}"/>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195284-9950-4E14-87E9-3CF44364D7DF}"/>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78D7839-C45A-4AAA-ACA2-90ACF73D42C0}"/>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E49DECA-F3DD-49FC-9EF6-BDE2D263D8CE}"/>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D4977C1-0EBD-4527-9657-6516A31AF112}"/>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72C9D098-5B83-4D00-868C-58AEDE3805E6}"/>
            </a:ext>
          </a:extLst>
        </xdr:cNvPr>
        <xdr:cNvSpPr txBox="1"/>
      </xdr:nvSpPr>
      <xdr:spPr>
        <a:xfrm>
          <a:off x="592201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89A0B18-7DBC-4DC5-B4AF-A8A6AB8D223E}"/>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6090" cy="259080"/>
    <xdr:sp macro="" textlink="">
      <xdr:nvSpPr>
        <xdr:cNvPr id="102" name="テキスト ボックス 101">
          <a:extLst>
            <a:ext uri="{FF2B5EF4-FFF2-40B4-BE49-F238E27FC236}">
              <a16:creationId xmlns:a16="http://schemas.microsoft.com/office/drawing/2014/main" id="{F384E8A5-6105-4895-9671-18C988C69C4E}"/>
            </a:ext>
          </a:extLst>
        </xdr:cNvPr>
        <xdr:cNvSpPr txBox="1"/>
      </xdr:nvSpPr>
      <xdr:spPr>
        <a:xfrm>
          <a:off x="5527040" y="7475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103" name="直線コネクタ 102">
          <a:extLst>
            <a:ext uri="{FF2B5EF4-FFF2-40B4-BE49-F238E27FC236}">
              <a16:creationId xmlns:a16="http://schemas.microsoft.com/office/drawing/2014/main" id="{C22D1D27-78D8-413C-A130-432EBC09656B}"/>
            </a:ext>
          </a:extLst>
        </xdr:cNvPr>
        <xdr:cNvCxnSpPr/>
      </xdr:nvCxnSpPr>
      <xdr:spPr>
        <a:xfrm>
          <a:off x="5960110" y="729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4" name="テキスト ボックス 103">
          <a:extLst>
            <a:ext uri="{FF2B5EF4-FFF2-40B4-BE49-F238E27FC236}">
              <a16:creationId xmlns:a16="http://schemas.microsoft.com/office/drawing/2014/main" id="{4F6FB531-D90C-4A32-8C77-4BEB3BB5DBBB}"/>
            </a:ext>
          </a:extLst>
        </xdr:cNvPr>
        <xdr:cNvSpPr txBox="1"/>
      </xdr:nvSpPr>
      <xdr:spPr>
        <a:xfrm>
          <a:off x="5527040" y="71532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5" name="直線コネクタ 104">
          <a:extLst>
            <a:ext uri="{FF2B5EF4-FFF2-40B4-BE49-F238E27FC236}">
              <a16:creationId xmlns:a16="http://schemas.microsoft.com/office/drawing/2014/main" id="{8478AB3D-5848-4B57-903E-8BB65F341B08}"/>
            </a:ext>
          </a:extLst>
        </xdr:cNvPr>
        <xdr:cNvCxnSpPr/>
      </xdr:nvCxnSpPr>
      <xdr:spPr>
        <a:xfrm>
          <a:off x="5960110" y="6965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090" cy="259080"/>
    <xdr:sp macro="" textlink="">
      <xdr:nvSpPr>
        <xdr:cNvPr id="106" name="テキスト ボックス 105">
          <a:extLst>
            <a:ext uri="{FF2B5EF4-FFF2-40B4-BE49-F238E27FC236}">
              <a16:creationId xmlns:a16="http://schemas.microsoft.com/office/drawing/2014/main" id="{94FF7D95-4F23-4ECF-B92C-2F17E6B2EA2D}"/>
            </a:ext>
          </a:extLst>
        </xdr:cNvPr>
        <xdr:cNvSpPr txBox="1"/>
      </xdr:nvSpPr>
      <xdr:spPr>
        <a:xfrm>
          <a:off x="5527040" y="6820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7" name="直線コネクタ 106">
          <a:extLst>
            <a:ext uri="{FF2B5EF4-FFF2-40B4-BE49-F238E27FC236}">
              <a16:creationId xmlns:a16="http://schemas.microsoft.com/office/drawing/2014/main" id="{6B8A383B-E890-4A15-B849-31A1561CD1B4}"/>
            </a:ext>
          </a:extLst>
        </xdr:cNvPr>
        <xdr:cNvCxnSpPr/>
      </xdr:nvCxnSpPr>
      <xdr:spPr>
        <a:xfrm>
          <a:off x="5960110" y="664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090" cy="257810"/>
    <xdr:sp macro="" textlink="">
      <xdr:nvSpPr>
        <xdr:cNvPr id="108" name="テキスト ボックス 107">
          <a:extLst>
            <a:ext uri="{FF2B5EF4-FFF2-40B4-BE49-F238E27FC236}">
              <a16:creationId xmlns:a16="http://schemas.microsoft.com/office/drawing/2014/main" id="{30D6C253-49A4-40DF-BBF0-6BEE1A015093}"/>
            </a:ext>
          </a:extLst>
        </xdr:cNvPr>
        <xdr:cNvSpPr txBox="1"/>
      </xdr:nvSpPr>
      <xdr:spPr>
        <a:xfrm>
          <a:off x="55270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9" name="直線コネクタ 108">
          <a:extLst>
            <a:ext uri="{FF2B5EF4-FFF2-40B4-BE49-F238E27FC236}">
              <a16:creationId xmlns:a16="http://schemas.microsoft.com/office/drawing/2014/main" id="{1D088165-F101-46DD-8574-F85C79E6613F}"/>
            </a:ext>
          </a:extLst>
        </xdr:cNvPr>
        <xdr:cNvCxnSpPr/>
      </xdr:nvCxnSpPr>
      <xdr:spPr>
        <a:xfrm>
          <a:off x="5960110" y="6311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090" cy="258445"/>
    <xdr:sp macro="" textlink="">
      <xdr:nvSpPr>
        <xdr:cNvPr id="110" name="テキスト ボックス 109">
          <a:extLst>
            <a:ext uri="{FF2B5EF4-FFF2-40B4-BE49-F238E27FC236}">
              <a16:creationId xmlns:a16="http://schemas.microsoft.com/office/drawing/2014/main" id="{FEEB313E-4F8C-4E16-9858-F4365CB6CCCC}"/>
            </a:ext>
          </a:extLst>
        </xdr:cNvPr>
        <xdr:cNvSpPr txBox="1"/>
      </xdr:nvSpPr>
      <xdr:spPr>
        <a:xfrm>
          <a:off x="5527040" y="61753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1" name="直線コネクタ 110">
          <a:extLst>
            <a:ext uri="{FF2B5EF4-FFF2-40B4-BE49-F238E27FC236}">
              <a16:creationId xmlns:a16="http://schemas.microsoft.com/office/drawing/2014/main" id="{C5AE94BE-F017-49A1-B7FC-7C26D77A5947}"/>
            </a:ext>
          </a:extLst>
        </xdr:cNvPr>
        <xdr:cNvCxnSpPr/>
      </xdr:nvCxnSpPr>
      <xdr:spPr>
        <a:xfrm>
          <a:off x="5960110" y="5989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9080"/>
    <xdr:sp macro="" textlink="">
      <xdr:nvSpPr>
        <xdr:cNvPr id="112" name="テキスト ボックス 111">
          <a:extLst>
            <a:ext uri="{FF2B5EF4-FFF2-40B4-BE49-F238E27FC236}">
              <a16:creationId xmlns:a16="http://schemas.microsoft.com/office/drawing/2014/main" id="{729C3CF8-6A7A-4CA9-BA46-1E39FDE2D2C9}"/>
            </a:ext>
          </a:extLst>
        </xdr:cNvPr>
        <xdr:cNvSpPr txBox="1"/>
      </xdr:nvSpPr>
      <xdr:spPr>
        <a:xfrm>
          <a:off x="5527040" y="58489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3" name="直線コネクタ 112">
          <a:extLst>
            <a:ext uri="{FF2B5EF4-FFF2-40B4-BE49-F238E27FC236}">
              <a16:creationId xmlns:a16="http://schemas.microsoft.com/office/drawing/2014/main" id="{C00727FB-22CA-49E1-ACD2-728A9C69AEEE}"/>
            </a:ext>
          </a:extLst>
        </xdr:cNvPr>
        <xdr:cNvCxnSpPr/>
      </xdr:nvCxnSpPr>
      <xdr:spPr>
        <a:xfrm>
          <a:off x="5960110" y="566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14" name="テキスト ボックス 113">
          <a:extLst>
            <a:ext uri="{FF2B5EF4-FFF2-40B4-BE49-F238E27FC236}">
              <a16:creationId xmlns:a16="http://schemas.microsoft.com/office/drawing/2014/main" id="{8BFF15AB-8E18-4263-B658-D1F95EC9F850}"/>
            </a:ext>
          </a:extLst>
        </xdr:cNvPr>
        <xdr:cNvSpPr txBox="1"/>
      </xdr:nvSpPr>
      <xdr:spPr>
        <a:xfrm>
          <a:off x="5527040" y="55162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2E5F8620-E89F-456E-84DB-CAF450E2B350}"/>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6" name="テキスト ボックス 115">
          <a:extLst>
            <a:ext uri="{FF2B5EF4-FFF2-40B4-BE49-F238E27FC236}">
              <a16:creationId xmlns:a16="http://schemas.microsoft.com/office/drawing/2014/main" id="{81E6A573-FF49-42CF-9E0F-F54FA1AC4BC1}"/>
            </a:ext>
          </a:extLst>
        </xdr:cNvPr>
        <xdr:cNvSpPr txBox="1"/>
      </xdr:nvSpPr>
      <xdr:spPr>
        <a:xfrm>
          <a:off x="5527040" y="519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D88A2EF5-9569-4223-98F1-D46567703F4C}"/>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43815</xdr:rowOff>
    </xdr:from>
    <xdr:to>
      <xdr:col>54</xdr:col>
      <xdr:colOff>189865</xdr:colOff>
      <xdr:row>42</xdr:row>
      <xdr:rowOff>27305</xdr:rowOff>
    </xdr:to>
    <xdr:cxnSp macro="">
      <xdr:nvCxnSpPr>
        <xdr:cNvPr id="118" name="直線コネクタ 117">
          <a:extLst>
            <a:ext uri="{FF2B5EF4-FFF2-40B4-BE49-F238E27FC236}">
              <a16:creationId xmlns:a16="http://schemas.microsoft.com/office/drawing/2014/main" id="{7120F480-053A-408B-934E-D55E418E216E}"/>
            </a:ext>
          </a:extLst>
        </xdr:cNvPr>
        <xdr:cNvCxnSpPr/>
      </xdr:nvCxnSpPr>
      <xdr:spPr>
        <a:xfrm flipV="1">
          <a:off x="9429115" y="587502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7810"/>
    <xdr:sp macro="" textlink="">
      <xdr:nvSpPr>
        <xdr:cNvPr id="119" name="【図書館】&#10;一人当たり面積最小値テキスト">
          <a:extLst>
            <a:ext uri="{FF2B5EF4-FFF2-40B4-BE49-F238E27FC236}">
              <a16:creationId xmlns:a16="http://schemas.microsoft.com/office/drawing/2014/main" id="{446F8C20-6145-41A0-AD50-3A0DFD11D1A2}"/>
            </a:ext>
          </a:extLst>
        </xdr:cNvPr>
        <xdr:cNvSpPr txBox="1"/>
      </xdr:nvSpPr>
      <xdr:spPr>
        <a:xfrm>
          <a:off x="9467850" y="7230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20" name="直線コネクタ 119">
          <a:extLst>
            <a:ext uri="{FF2B5EF4-FFF2-40B4-BE49-F238E27FC236}">
              <a16:creationId xmlns:a16="http://schemas.microsoft.com/office/drawing/2014/main" id="{6120F779-4C04-4047-AD35-8DA60AD6BFE7}"/>
            </a:ext>
          </a:extLst>
        </xdr:cNvPr>
        <xdr:cNvCxnSpPr/>
      </xdr:nvCxnSpPr>
      <xdr:spPr>
        <a:xfrm>
          <a:off x="9356090" y="72263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161925</xdr:rowOff>
    </xdr:from>
    <xdr:ext cx="469900" cy="259080"/>
    <xdr:sp macro="" textlink="">
      <xdr:nvSpPr>
        <xdr:cNvPr id="121" name="【図書館】&#10;一人当たり面積最大値テキスト">
          <a:extLst>
            <a:ext uri="{FF2B5EF4-FFF2-40B4-BE49-F238E27FC236}">
              <a16:creationId xmlns:a16="http://schemas.microsoft.com/office/drawing/2014/main" id="{151B58E9-FEE6-495D-93F2-FEE0E3BF21A7}"/>
            </a:ext>
          </a:extLst>
        </xdr:cNvPr>
        <xdr:cNvSpPr txBox="1"/>
      </xdr:nvSpPr>
      <xdr:spPr>
        <a:xfrm>
          <a:off x="946785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43815</xdr:rowOff>
    </xdr:from>
    <xdr:to>
      <xdr:col>55</xdr:col>
      <xdr:colOff>88900</xdr:colOff>
      <xdr:row>34</xdr:row>
      <xdr:rowOff>43815</xdr:rowOff>
    </xdr:to>
    <xdr:cxnSp macro="">
      <xdr:nvCxnSpPr>
        <xdr:cNvPr id="122" name="直線コネクタ 121">
          <a:extLst>
            <a:ext uri="{FF2B5EF4-FFF2-40B4-BE49-F238E27FC236}">
              <a16:creationId xmlns:a16="http://schemas.microsoft.com/office/drawing/2014/main" id="{749ABC76-2DCF-4CB0-AAE9-B61304287743}"/>
            </a:ext>
          </a:extLst>
        </xdr:cNvPr>
        <xdr:cNvCxnSpPr/>
      </xdr:nvCxnSpPr>
      <xdr:spPr>
        <a:xfrm>
          <a:off x="9356090" y="58750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88900</xdr:rowOff>
    </xdr:from>
    <xdr:ext cx="469900" cy="257810"/>
    <xdr:sp macro="" textlink="">
      <xdr:nvSpPr>
        <xdr:cNvPr id="123" name="【図書館】&#10;一人当たり面積平均値テキスト">
          <a:extLst>
            <a:ext uri="{FF2B5EF4-FFF2-40B4-BE49-F238E27FC236}">
              <a16:creationId xmlns:a16="http://schemas.microsoft.com/office/drawing/2014/main" id="{E4BAF60D-2A50-4A50-A7AB-863484073718}"/>
            </a:ext>
          </a:extLst>
        </xdr:cNvPr>
        <xdr:cNvSpPr txBox="1"/>
      </xdr:nvSpPr>
      <xdr:spPr>
        <a:xfrm>
          <a:off x="9467850" y="66078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66040</xdr:rowOff>
    </xdr:from>
    <xdr:to>
      <xdr:col>55</xdr:col>
      <xdr:colOff>50800</xdr:colOff>
      <xdr:row>39</xdr:row>
      <xdr:rowOff>167640</xdr:rowOff>
    </xdr:to>
    <xdr:sp macro="" textlink="">
      <xdr:nvSpPr>
        <xdr:cNvPr id="124" name="フローチャート: 判断 123">
          <a:extLst>
            <a:ext uri="{FF2B5EF4-FFF2-40B4-BE49-F238E27FC236}">
              <a16:creationId xmlns:a16="http://schemas.microsoft.com/office/drawing/2014/main" id="{4974CC94-2098-4C59-8C7A-D5F69C358B3F}"/>
            </a:ext>
          </a:extLst>
        </xdr:cNvPr>
        <xdr:cNvSpPr/>
      </xdr:nvSpPr>
      <xdr:spPr>
        <a:xfrm>
          <a:off x="9394190" y="675068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132080</xdr:rowOff>
    </xdr:from>
    <xdr:to>
      <xdr:col>50</xdr:col>
      <xdr:colOff>165100</xdr:colOff>
      <xdr:row>40</xdr:row>
      <xdr:rowOff>61595</xdr:rowOff>
    </xdr:to>
    <xdr:sp macro="" textlink="">
      <xdr:nvSpPr>
        <xdr:cNvPr id="125" name="フローチャート: 判断 124">
          <a:extLst>
            <a:ext uri="{FF2B5EF4-FFF2-40B4-BE49-F238E27FC236}">
              <a16:creationId xmlns:a16="http://schemas.microsoft.com/office/drawing/2014/main" id="{C50027B6-F3B4-43DB-896B-E571293DD35E}"/>
            </a:ext>
          </a:extLst>
        </xdr:cNvPr>
        <xdr:cNvSpPr/>
      </xdr:nvSpPr>
      <xdr:spPr>
        <a:xfrm>
          <a:off x="8632190" y="6822440"/>
          <a:ext cx="10922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164465</xdr:rowOff>
    </xdr:from>
    <xdr:to>
      <xdr:col>46</xdr:col>
      <xdr:colOff>38100</xdr:colOff>
      <xdr:row>40</xdr:row>
      <xdr:rowOff>94615</xdr:rowOff>
    </xdr:to>
    <xdr:sp macro="" textlink="">
      <xdr:nvSpPr>
        <xdr:cNvPr id="126" name="フローチャート: 判断 125">
          <a:extLst>
            <a:ext uri="{FF2B5EF4-FFF2-40B4-BE49-F238E27FC236}">
              <a16:creationId xmlns:a16="http://schemas.microsoft.com/office/drawing/2014/main" id="{D5E98475-87DC-4984-A5E4-85FB2D719DE5}"/>
            </a:ext>
          </a:extLst>
        </xdr:cNvPr>
        <xdr:cNvSpPr/>
      </xdr:nvSpPr>
      <xdr:spPr>
        <a:xfrm>
          <a:off x="7846060" y="6854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8890</xdr:rowOff>
    </xdr:from>
    <xdr:to>
      <xdr:col>41</xdr:col>
      <xdr:colOff>101600</xdr:colOff>
      <xdr:row>40</xdr:row>
      <xdr:rowOff>110490</xdr:rowOff>
    </xdr:to>
    <xdr:sp macro="" textlink="">
      <xdr:nvSpPr>
        <xdr:cNvPr id="127" name="フローチャート: 判断 126">
          <a:extLst>
            <a:ext uri="{FF2B5EF4-FFF2-40B4-BE49-F238E27FC236}">
              <a16:creationId xmlns:a16="http://schemas.microsoft.com/office/drawing/2014/main" id="{DFEC132F-74B6-47B7-B1F2-0BF0B599A505}"/>
            </a:ext>
          </a:extLst>
        </xdr:cNvPr>
        <xdr:cNvSpPr/>
      </xdr:nvSpPr>
      <xdr:spPr>
        <a:xfrm>
          <a:off x="7029450" y="68687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41910</xdr:rowOff>
    </xdr:from>
    <xdr:to>
      <xdr:col>36</xdr:col>
      <xdr:colOff>165100</xdr:colOff>
      <xdr:row>40</xdr:row>
      <xdr:rowOff>143510</xdr:rowOff>
    </xdr:to>
    <xdr:sp macro="" textlink="">
      <xdr:nvSpPr>
        <xdr:cNvPr id="128" name="フローチャート: 判断 127">
          <a:extLst>
            <a:ext uri="{FF2B5EF4-FFF2-40B4-BE49-F238E27FC236}">
              <a16:creationId xmlns:a16="http://schemas.microsoft.com/office/drawing/2014/main" id="{7BC8C8E6-623A-44BC-94C3-A805BBC0419F}"/>
            </a:ext>
          </a:extLst>
        </xdr:cNvPr>
        <xdr:cNvSpPr/>
      </xdr:nvSpPr>
      <xdr:spPr>
        <a:xfrm>
          <a:off x="6231890" y="6901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99BCC076-5439-42DD-BD3A-F94D67D99DC3}"/>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B7425EDB-CD22-4216-850C-CA62AA2905C6}"/>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F86595EC-C08E-4429-9861-74C292569AB0}"/>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2" name="テキスト ボックス 131">
          <a:extLst>
            <a:ext uri="{FF2B5EF4-FFF2-40B4-BE49-F238E27FC236}">
              <a16:creationId xmlns:a16="http://schemas.microsoft.com/office/drawing/2014/main" id="{79706337-7A08-47D4-B496-AA4406FB9297}"/>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3" name="テキスト ボックス 132">
          <a:extLst>
            <a:ext uri="{FF2B5EF4-FFF2-40B4-BE49-F238E27FC236}">
              <a16:creationId xmlns:a16="http://schemas.microsoft.com/office/drawing/2014/main" id="{A3D97FF6-7D06-45A4-83AC-84592741C0CE}"/>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99060</xdr:rowOff>
    </xdr:from>
    <xdr:to>
      <xdr:col>55</xdr:col>
      <xdr:colOff>50800</xdr:colOff>
      <xdr:row>42</xdr:row>
      <xdr:rowOff>29210</xdr:rowOff>
    </xdr:to>
    <xdr:sp macro="" textlink="">
      <xdr:nvSpPr>
        <xdr:cNvPr id="134" name="楕円 133">
          <a:extLst>
            <a:ext uri="{FF2B5EF4-FFF2-40B4-BE49-F238E27FC236}">
              <a16:creationId xmlns:a16="http://schemas.microsoft.com/office/drawing/2014/main" id="{4BE46AFF-421C-45C1-8E22-4AE17390A128}"/>
            </a:ext>
          </a:extLst>
        </xdr:cNvPr>
        <xdr:cNvSpPr/>
      </xdr:nvSpPr>
      <xdr:spPr>
        <a:xfrm>
          <a:off x="9394190" y="71247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13970</xdr:rowOff>
    </xdr:from>
    <xdr:ext cx="469900" cy="259080"/>
    <xdr:sp macro="" textlink="">
      <xdr:nvSpPr>
        <xdr:cNvPr id="135" name="【図書館】&#10;一人当たり面積該当値テキスト">
          <a:extLst>
            <a:ext uri="{FF2B5EF4-FFF2-40B4-BE49-F238E27FC236}">
              <a16:creationId xmlns:a16="http://schemas.microsoft.com/office/drawing/2014/main" id="{306D04A9-51CD-4BD9-8FF2-4CAF563C56C4}"/>
            </a:ext>
          </a:extLst>
        </xdr:cNvPr>
        <xdr:cNvSpPr txBox="1"/>
      </xdr:nvSpPr>
      <xdr:spPr>
        <a:xfrm>
          <a:off x="9467850" y="704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114935</xdr:rowOff>
    </xdr:from>
    <xdr:to>
      <xdr:col>50</xdr:col>
      <xdr:colOff>165100</xdr:colOff>
      <xdr:row>42</xdr:row>
      <xdr:rowOff>45085</xdr:rowOff>
    </xdr:to>
    <xdr:sp macro="" textlink="">
      <xdr:nvSpPr>
        <xdr:cNvPr id="136" name="楕円 135">
          <a:extLst>
            <a:ext uri="{FF2B5EF4-FFF2-40B4-BE49-F238E27FC236}">
              <a16:creationId xmlns:a16="http://schemas.microsoft.com/office/drawing/2014/main" id="{CD9F1A64-9071-4D72-8757-BD8AC384F250}"/>
            </a:ext>
          </a:extLst>
        </xdr:cNvPr>
        <xdr:cNvSpPr/>
      </xdr:nvSpPr>
      <xdr:spPr>
        <a:xfrm>
          <a:off x="8632190" y="71443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149860</xdr:rowOff>
    </xdr:from>
    <xdr:to>
      <xdr:col>55</xdr:col>
      <xdr:colOff>0</xdr:colOff>
      <xdr:row>41</xdr:row>
      <xdr:rowOff>166370</xdr:rowOff>
    </xdr:to>
    <xdr:cxnSp macro="">
      <xdr:nvCxnSpPr>
        <xdr:cNvPr id="137" name="直線コネクタ 136">
          <a:extLst>
            <a:ext uri="{FF2B5EF4-FFF2-40B4-BE49-F238E27FC236}">
              <a16:creationId xmlns:a16="http://schemas.microsoft.com/office/drawing/2014/main" id="{7B764B15-1BC3-456E-963C-15737E32FB46}"/>
            </a:ext>
          </a:extLst>
        </xdr:cNvPr>
        <xdr:cNvCxnSpPr/>
      </xdr:nvCxnSpPr>
      <xdr:spPr>
        <a:xfrm flipV="1">
          <a:off x="8686800" y="7179310"/>
          <a:ext cx="742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114935</xdr:rowOff>
    </xdr:from>
    <xdr:to>
      <xdr:col>46</xdr:col>
      <xdr:colOff>38100</xdr:colOff>
      <xdr:row>42</xdr:row>
      <xdr:rowOff>45085</xdr:rowOff>
    </xdr:to>
    <xdr:sp macro="" textlink="">
      <xdr:nvSpPr>
        <xdr:cNvPr id="138" name="楕円 137">
          <a:extLst>
            <a:ext uri="{FF2B5EF4-FFF2-40B4-BE49-F238E27FC236}">
              <a16:creationId xmlns:a16="http://schemas.microsoft.com/office/drawing/2014/main" id="{14BCA2F1-42C6-4E65-B4CA-A34D8E0EADB3}"/>
            </a:ext>
          </a:extLst>
        </xdr:cNvPr>
        <xdr:cNvSpPr/>
      </xdr:nvSpPr>
      <xdr:spPr>
        <a:xfrm>
          <a:off x="7846060" y="71443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166370</xdr:rowOff>
    </xdr:from>
    <xdr:to>
      <xdr:col>50</xdr:col>
      <xdr:colOff>114300</xdr:colOff>
      <xdr:row>41</xdr:row>
      <xdr:rowOff>166370</xdr:rowOff>
    </xdr:to>
    <xdr:cxnSp macro="">
      <xdr:nvCxnSpPr>
        <xdr:cNvPr id="139" name="直線コネクタ 138">
          <a:extLst>
            <a:ext uri="{FF2B5EF4-FFF2-40B4-BE49-F238E27FC236}">
              <a16:creationId xmlns:a16="http://schemas.microsoft.com/office/drawing/2014/main" id="{4F98B642-2DAA-4AB1-A251-527DF09E2ECB}"/>
            </a:ext>
          </a:extLst>
        </xdr:cNvPr>
        <xdr:cNvCxnSpPr/>
      </xdr:nvCxnSpPr>
      <xdr:spPr>
        <a:xfrm>
          <a:off x="7889240" y="719963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132080</xdr:rowOff>
    </xdr:from>
    <xdr:to>
      <xdr:col>41</xdr:col>
      <xdr:colOff>101600</xdr:colOff>
      <xdr:row>42</xdr:row>
      <xdr:rowOff>61595</xdr:rowOff>
    </xdr:to>
    <xdr:sp macro="" textlink="">
      <xdr:nvSpPr>
        <xdr:cNvPr id="140" name="楕円 139">
          <a:extLst>
            <a:ext uri="{FF2B5EF4-FFF2-40B4-BE49-F238E27FC236}">
              <a16:creationId xmlns:a16="http://schemas.microsoft.com/office/drawing/2014/main" id="{6B57395F-2337-40DE-ACCB-14659D2293F4}"/>
            </a:ext>
          </a:extLst>
        </xdr:cNvPr>
        <xdr:cNvSpPr/>
      </xdr:nvSpPr>
      <xdr:spPr>
        <a:xfrm>
          <a:off x="7029450" y="7165340"/>
          <a:ext cx="9779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166370</xdr:rowOff>
    </xdr:from>
    <xdr:to>
      <xdr:col>45</xdr:col>
      <xdr:colOff>177800</xdr:colOff>
      <xdr:row>42</xdr:row>
      <xdr:rowOff>10795</xdr:rowOff>
    </xdr:to>
    <xdr:cxnSp macro="">
      <xdr:nvCxnSpPr>
        <xdr:cNvPr id="141" name="直線コネクタ 140">
          <a:extLst>
            <a:ext uri="{FF2B5EF4-FFF2-40B4-BE49-F238E27FC236}">
              <a16:creationId xmlns:a16="http://schemas.microsoft.com/office/drawing/2014/main" id="{A962890A-4584-4529-A3D3-B761063AB3F3}"/>
            </a:ext>
          </a:extLst>
        </xdr:cNvPr>
        <xdr:cNvCxnSpPr/>
      </xdr:nvCxnSpPr>
      <xdr:spPr>
        <a:xfrm flipV="1">
          <a:off x="7084060" y="7199630"/>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132080</xdr:rowOff>
    </xdr:from>
    <xdr:to>
      <xdr:col>36</xdr:col>
      <xdr:colOff>165100</xdr:colOff>
      <xdr:row>42</xdr:row>
      <xdr:rowOff>61595</xdr:rowOff>
    </xdr:to>
    <xdr:sp macro="" textlink="">
      <xdr:nvSpPr>
        <xdr:cNvPr id="142" name="楕円 141">
          <a:extLst>
            <a:ext uri="{FF2B5EF4-FFF2-40B4-BE49-F238E27FC236}">
              <a16:creationId xmlns:a16="http://schemas.microsoft.com/office/drawing/2014/main" id="{A5A7550A-60CC-4CCF-885A-D6EC018B5DD0}"/>
            </a:ext>
          </a:extLst>
        </xdr:cNvPr>
        <xdr:cNvSpPr/>
      </xdr:nvSpPr>
      <xdr:spPr>
        <a:xfrm>
          <a:off x="6231890" y="7165340"/>
          <a:ext cx="10922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10795</xdr:rowOff>
    </xdr:from>
    <xdr:to>
      <xdr:col>41</xdr:col>
      <xdr:colOff>50800</xdr:colOff>
      <xdr:row>42</xdr:row>
      <xdr:rowOff>10795</xdr:rowOff>
    </xdr:to>
    <xdr:cxnSp macro="">
      <xdr:nvCxnSpPr>
        <xdr:cNvPr id="143" name="直線コネクタ 142">
          <a:extLst>
            <a:ext uri="{FF2B5EF4-FFF2-40B4-BE49-F238E27FC236}">
              <a16:creationId xmlns:a16="http://schemas.microsoft.com/office/drawing/2014/main" id="{B1818B65-D734-423D-884D-993C053458E6}"/>
            </a:ext>
          </a:extLst>
        </xdr:cNvPr>
        <xdr:cNvCxnSpPr/>
      </xdr:nvCxnSpPr>
      <xdr:spPr>
        <a:xfrm>
          <a:off x="6286500" y="721360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78105</xdr:rowOff>
    </xdr:from>
    <xdr:ext cx="469900" cy="257810"/>
    <xdr:sp macro="" textlink="">
      <xdr:nvSpPr>
        <xdr:cNvPr id="144" name="n_1aveValue【図書館】&#10;一人当たり面積">
          <a:extLst>
            <a:ext uri="{FF2B5EF4-FFF2-40B4-BE49-F238E27FC236}">
              <a16:creationId xmlns:a16="http://schemas.microsoft.com/office/drawing/2014/main" id="{877D32D9-E5C9-4570-BFD1-84DC9788565B}"/>
            </a:ext>
          </a:extLst>
        </xdr:cNvPr>
        <xdr:cNvSpPr txBox="1"/>
      </xdr:nvSpPr>
      <xdr:spPr>
        <a:xfrm>
          <a:off x="8454390" y="6593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111125</xdr:rowOff>
    </xdr:from>
    <xdr:ext cx="468630" cy="257810"/>
    <xdr:sp macro="" textlink="">
      <xdr:nvSpPr>
        <xdr:cNvPr id="145" name="n_2aveValue【図書館】&#10;一人当たり面積">
          <a:extLst>
            <a:ext uri="{FF2B5EF4-FFF2-40B4-BE49-F238E27FC236}">
              <a16:creationId xmlns:a16="http://schemas.microsoft.com/office/drawing/2014/main" id="{D74545D0-2FC3-41EC-A74C-05D35AC86C40}"/>
            </a:ext>
          </a:extLst>
        </xdr:cNvPr>
        <xdr:cNvSpPr txBox="1"/>
      </xdr:nvSpPr>
      <xdr:spPr>
        <a:xfrm>
          <a:off x="7673340" y="66262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127000</xdr:rowOff>
    </xdr:from>
    <xdr:ext cx="468630" cy="259080"/>
    <xdr:sp macro="" textlink="">
      <xdr:nvSpPr>
        <xdr:cNvPr id="146" name="n_3aveValue【図書館】&#10;一人当たり面積">
          <a:extLst>
            <a:ext uri="{FF2B5EF4-FFF2-40B4-BE49-F238E27FC236}">
              <a16:creationId xmlns:a16="http://schemas.microsoft.com/office/drawing/2014/main" id="{8A3DC1FD-EA78-407A-A335-3F4538EC8B78}"/>
            </a:ext>
          </a:extLst>
        </xdr:cNvPr>
        <xdr:cNvSpPr txBox="1"/>
      </xdr:nvSpPr>
      <xdr:spPr>
        <a:xfrm>
          <a:off x="6866255" y="6645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160020</xdr:rowOff>
    </xdr:from>
    <xdr:ext cx="468630" cy="259080"/>
    <xdr:sp macro="" textlink="">
      <xdr:nvSpPr>
        <xdr:cNvPr id="147" name="n_4aveValue【図書館】&#10;一人当たり面積">
          <a:extLst>
            <a:ext uri="{FF2B5EF4-FFF2-40B4-BE49-F238E27FC236}">
              <a16:creationId xmlns:a16="http://schemas.microsoft.com/office/drawing/2014/main" id="{06BCEBDA-AFD0-4426-986E-1936C7A5125D}"/>
            </a:ext>
          </a:extLst>
        </xdr:cNvPr>
        <xdr:cNvSpPr txBox="1"/>
      </xdr:nvSpPr>
      <xdr:spPr>
        <a:xfrm>
          <a:off x="6068695" y="6677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36195</xdr:rowOff>
    </xdr:from>
    <xdr:ext cx="469900" cy="259080"/>
    <xdr:sp macro="" textlink="">
      <xdr:nvSpPr>
        <xdr:cNvPr id="148" name="n_1mainValue【図書館】&#10;一人当たり面積">
          <a:extLst>
            <a:ext uri="{FF2B5EF4-FFF2-40B4-BE49-F238E27FC236}">
              <a16:creationId xmlns:a16="http://schemas.microsoft.com/office/drawing/2014/main" id="{8F92DB8D-40DD-41E5-94A2-D601947A4177}"/>
            </a:ext>
          </a:extLst>
        </xdr:cNvPr>
        <xdr:cNvSpPr txBox="1"/>
      </xdr:nvSpPr>
      <xdr:spPr>
        <a:xfrm>
          <a:off x="8454390" y="7237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36195</xdr:rowOff>
    </xdr:from>
    <xdr:ext cx="468630" cy="259080"/>
    <xdr:sp macro="" textlink="">
      <xdr:nvSpPr>
        <xdr:cNvPr id="149" name="n_2mainValue【図書館】&#10;一人当たり面積">
          <a:extLst>
            <a:ext uri="{FF2B5EF4-FFF2-40B4-BE49-F238E27FC236}">
              <a16:creationId xmlns:a16="http://schemas.microsoft.com/office/drawing/2014/main" id="{63F44100-9789-44AA-AED5-FE63DB78CA5E}"/>
            </a:ext>
          </a:extLst>
        </xdr:cNvPr>
        <xdr:cNvSpPr txBox="1"/>
      </xdr:nvSpPr>
      <xdr:spPr>
        <a:xfrm>
          <a:off x="7673340" y="7237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52705</xdr:rowOff>
    </xdr:from>
    <xdr:ext cx="468630" cy="257810"/>
    <xdr:sp macro="" textlink="">
      <xdr:nvSpPr>
        <xdr:cNvPr id="150" name="n_3mainValue【図書館】&#10;一人当たり面積">
          <a:extLst>
            <a:ext uri="{FF2B5EF4-FFF2-40B4-BE49-F238E27FC236}">
              <a16:creationId xmlns:a16="http://schemas.microsoft.com/office/drawing/2014/main" id="{FD71E804-2D38-4E81-99E5-3C082519A20D}"/>
            </a:ext>
          </a:extLst>
        </xdr:cNvPr>
        <xdr:cNvSpPr txBox="1"/>
      </xdr:nvSpPr>
      <xdr:spPr>
        <a:xfrm>
          <a:off x="6866255" y="7257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52705</xdr:rowOff>
    </xdr:from>
    <xdr:ext cx="468630" cy="257810"/>
    <xdr:sp macro="" textlink="">
      <xdr:nvSpPr>
        <xdr:cNvPr id="151" name="n_4mainValue【図書館】&#10;一人当たり面積">
          <a:extLst>
            <a:ext uri="{FF2B5EF4-FFF2-40B4-BE49-F238E27FC236}">
              <a16:creationId xmlns:a16="http://schemas.microsoft.com/office/drawing/2014/main" id="{719B48F5-0F3C-4D4E-9EF4-4B4453C8C6EC}"/>
            </a:ext>
          </a:extLst>
        </xdr:cNvPr>
        <xdr:cNvSpPr txBox="1"/>
      </xdr:nvSpPr>
      <xdr:spPr>
        <a:xfrm>
          <a:off x="6068695" y="7257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70BD997-9022-4625-97BC-96E5317C180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5A5C3454-32A9-4B7A-BE72-2816543CE496}"/>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47A2C092-2336-4DD6-A684-DE523D852019}"/>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3172BFA6-7FA0-4921-9501-8EA4F7806044}"/>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2754FD77-5B38-432F-89A0-57B459D10AD2}"/>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3E128EA3-BF71-4E57-B607-7F0CAACC1BA0}"/>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B64A114C-7431-417C-B7CF-4E3D76E2FDE6}"/>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AAE93C2-EF88-481A-A759-DD77BBA5A9EE}"/>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60" name="テキスト ボックス 159">
          <a:extLst>
            <a:ext uri="{FF2B5EF4-FFF2-40B4-BE49-F238E27FC236}">
              <a16:creationId xmlns:a16="http://schemas.microsoft.com/office/drawing/2014/main" id="{BCBCB568-08F2-487D-8D57-4179EE4A87C2}"/>
            </a:ext>
          </a:extLst>
        </xdr:cNvPr>
        <xdr:cNvSpPr txBox="1"/>
      </xdr:nvSpPr>
      <xdr:spPr>
        <a:xfrm>
          <a:off x="66675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E6BFA14B-D7B2-49E0-BC31-D6EA68D4A7BB}"/>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2" name="テキスト ボックス 161">
          <a:extLst>
            <a:ext uri="{FF2B5EF4-FFF2-40B4-BE49-F238E27FC236}">
              <a16:creationId xmlns:a16="http://schemas.microsoft.com/office/drawing/2014/main" id="{FB68D4CC-9F18-44B8-9D04-2712E307EDA1}"/>
            </a:ext>
          </a:extLst>
        </xdr:cNvPr>
        <xdr:cNvSpPr txBox="1"/>
      </xdr:nvSpPr>
      <xdr:spPr>
        <a:xfrm>
          <a:off x="273685" y="11285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727A15AB-C844-4324-9D7C-555FAEEDC202}"/>
            </a:ext>
          </a:extLst>
        </xdr:cNvPr>
        <xdr:cNvCxnSpPr/>
      </xdr:nvCxnSpPr>
      <xdr:spPr>
        <a:xfrm>
          <a:off x="6858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64" name="テキスト ボックス 163">
          <a:extLst>
            <a:ext uri="{FF2B5EF4-FFF2-40B4-BE49-F238E27FC236}">
              <a16:creationId xmlns:a16="http://schemas.microsoft.com/office/drawing/2014/main" id="{445135F4-DE5C-4FF6-854C-77009AAACB0F}"/>
            </a:ext>
          </a:extLst>
        </xdr:cNvPr>
        <xdr:cNvSpPr txBox="1"/>
      </xdr:nvSpPr>
      <xdr:spPr>
        <a:xfrm>
          <a:off x="273685" y="1090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5E5D488F-CC55-414B-95A5-6647D1893F42}"/>
            </a:ext>
          </a:extLst>
        </xdr:cNvPr>
        <xdr:cNvCxnSpPr/>
      </xdr:nvCxnSpPr>
      <xdr:spPr>
        <a:xfrm>
          <a:off x="6858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6" name="テキスト ボックス 165">
          <a:extLst>
            <a:ext uri="{FF2B5EF4-FFF2-40B4-BE49-F238E27FC236}">
              <a16:creationId xmlns:a16="http://schemas.microsoft.com/office/drawing/2014/main" id="{C32D837D-E4B3-4023-9A40-B4CEE6F09BD9}"/>
            </a:ext>
          </a:extLst>
        </xdr:cNvPr>
        <xdr:cNvSpPr txBox="1"/>
      </xdr:nvSpPr>
      <xdr:spPr>
        <a:xfrm>
          <a:off x="34353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7BC9FEB2-95FE-484E-8BAA-764125ABE899}"/>
            </a:ext>
          </a:extLst>
        </xdr:cNvPr>
        <xdr:cNvCxnSpPr/>
      </xdr:nvCxnSpPr>
      <xdr:spPr>
        <a:xfrm>
          <a:off x="6858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8" name="テキスト ボックス 167">
          <a:extLst>
            <a:ext uri="{FF2B5EF4-FFF2-40B4-BE49-F238E27FC236}">
              <a16:creationId xmlns:a16="http://schemas.microsoft.com/office/drawing/2014/main" id="{77C070A7-A0ED-4E6A-8860-B11C778BAFFB}"/>
            </a:ext>
          </a:extLst>
        </xdr:cNvPr>
        <xdr:cNvSpPr txBox="1"/>
      </xdr:nvSpPr>
      <xdr:spPr>
        <a:xfrm>
          <a:off x="343535" y="10142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B2CDE988-7887-4969-9C9C-4ABBE0564B10}"/>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0" name="テキスト ボックス 169">
          <a:extLst>
            <a:ext uri="{FF2B5EF4-FFF2-40B4-BE49-F238E27FC236}">
              <a16:creationId xmlns:a16="http://schemas.microsoft.com/office/drawing/2014/main" id="{75260DAC-CA26-432F-B11D-71ACF2ACE408}"/>
            </a:ext>
          </a:extLst>
        </xdr:cNvPr>
        <xdr:cNvSpPr txBox="1"/>
      </xdr:nvSpPr>
      <xdr:spPr>
        <a:xfrm>
          <a:off x="34353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9BBEB551-AD0E-4644-887B-6D2B4C6567ED}"/>
            </a:ext>
          </a:extLst>
        </xdr:cNvPr>
        <xdr:cNvCxnSpPr/>
      </xdr:nvCxnSpPr>
      <xdr:spPr>
        <a:xfrm>
          <a:off x="68580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2" name="テキスト ボックス 171">
          <a:extLst>
            <a:ext uri="{FF2B5EF4-FFF2-40B4-BE49-F238E27FC236}">
              <a16:creationId xmlns:a16="http://schemas.microsoft.com/office/drawing/2014/main" id="{A56BDB88-AAD1-4BC5-ACEE-AD317F1D089B}"/>
            </a:ext>
          </a:extLst>
        </xdr:cNvPr>
        <xdr:cNvSpPr txBox="1"/>
      </xdr:nvSpPr>
      <xdr:spPr>
        <a:xfrm>
          <a:off x="34353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509A9FA-263F-4637-8BA6-87BC97ECA7A1}"/>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74" name="テキスト ボックス 173">
          <a:extLst>
            <a:ext uri="{FF2B5EF4-FFF2-40B4-BE49-F238E27FC236}">
              <a16:creationId xmlns:a16="http://schemas.microsoft.com/office/drawing/2014/main" id="{6B58CA81-2157-4803-92F4-B4DFD540C46F}"/>
            </a:ext>
          </a:extLst>
        </xdr:cNvPr>
        <xdr:cNvSpPr txBox="1"/>
      </xdr:nvSpPr>
      <xdr:spPr>
        <a:xfrm>
          <a:off x="386715" y="9003665"/>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CC3A86CD-DAA4-4EA2-AB5D-1759EB85CCF4}"/>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1013A028-B365-4BE4-8C31-F0F677B1CEC7}"/>
            </a:ext>
          </a:extLst>
        </xdr:cNvPr>
        <xdr:cNvCxnSpPr/>
      </xdr:nvCxnSpPr>
      <xdr:spPr>
        <a:xfrm flipV="1">
          <a:off x="4173855" y="966406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macro="" textlink="">
      <xdr:nvSpPr>
        <xdr:cNvPr id="177" name="【体育館・プール】&#10;有形固定資産減価償却率最小値テキスト">
          <a:extLst>
            <a:ext uri="{FF2B5EF4-FFF2-40B4-BE49-F238E27FC236}">
              <a16:creationId xmlns:a16="http://schemas.microsoft.com/office/drawing/2014/main" id="{AB8C57A7-D787-4905-9C5A-8941350D84E2}"/>
            </a:ext>
          </a:extLst>
        </xdr:cNvPr>
        <xdr:cNvSpPr txBox="1"/>
      </xdr:nvSpPr>
      <xdr:spPr>
        <a:xfrm>
          <a:off x="4212590" y="10892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EE5D67A9-C6EF-429C-BE06-089BFBDB2671}"/>
            </a:ext>
          </a:extLst>
        </xdr:cNvPr>
        <xdr:cNvCxnSpPr/>
      </xdr:nvCxnSpPr>
      <xdr:spPr>
        <a:xfrm>
          <a:off x="4112260" y="108966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11430</xdr:rowOff>
    </xdr:from>
    <xdr:ext cx="405130" cy="259080"/>
    <xdr:sp macro="" textlink="">
      <xdr:nvSpPr>
        <xdr:cNvPr id="179" name="【体育館・プール】&#10;有形固定資産減価償却率最大値テキスト">
          <a:extLst>
            <a:ext uri="{FF2B5EF4-FFF2-40B4-BE49-F238E27FC236}">
              <a16:creationId xmlns:a16="http://schemas.microsoft.com/office/drawing/2014/main" id="{41486535-1A5F-4BA5-9183-2FB4407B22E9}"/>
            </a:ext>
          </a:extLst>
        </xdr:cNvPr>
        <xdr:cNvSpPr txBox="1"/>
      </xdr:nvSpPr>
      <xdr:spPr>
        <a:xfrm>
          <a:off x="421259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B9DD241-4472-45CC-B6D8-260E32E50056}"/>
            </a:ext>
          </a:extLst>
        </xdr:cNvPr>
        <xdr:cNvCxnSpPr/>
      </xdr:nvCxnSpPr>
      <xdr:spPr>
        <a:xfrm>
          <a:off x="4112260" y="96640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27305</xdr:rowOff>
    </xdr:from>
    <xdr:ext cx="405130" cy="259080"/>
    <xdr:sp macro="" textlink="">
      <xdr:nvSpPr>
        <xdr:cNvPr id="181" name="【体育館・プール】&#10;有形固定資産減価償却率平均値テキスト">
          <a:extLst>
            <a:ext uri="{FF2B5EF4-FFF2-40B4-BE49-F238E27FC236}">
              <a16:creationId xmlns:a16="http://schemas.microsoft.com/office/drawing/2014/main" id="{7FA9F0A5-E739-47FF-A689-FD7275425453}"/>
            </a:ext>
          </a:extLst>
        </xdr:cNvPr>
        <xdr:cNvSpPr txBox="1"/>
      </xdr:nvSpPr>
      <xdr:spPr>
        <a:xfrm>
          <a:off x="4212590" y="10140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3F4F5D81-7AD2-48D9-8154-1BF98F388B55}"/>
            </a:ext>
          </a:extLst>
        </xdr:cNvPr>
        <xdr:cNvSpPr/>
      </xdr:nvSpPr>
      <xdr:spPr>
        <a:xfrm>
          <a:off x="4131310" y="1029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86240885-3C6C-40DA-AA6E-BDAD0D35AD5F}"/>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E6215E3D-D3B2-44CA-A1AF-05D54F269108}"/>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3F2F066B-7042-48FA-B1B0-3017C570EEF7}"/>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5DE3DCAD-FD3E-4CBD-80C9-65AB9A3A3FA9}"/>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FD08D741-F434-40BE-B8E0-5E51DB5A0C63}"/>
            </a:ext>
          </a:extLst>
        </xdr:cNvPr>
        <xdr:cNvSpPr txBox="1"/>
      </xdr:nvSpPr>
      <xdr:spPr>
        <a:xfrm>
          <a:off x="400304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A421D94E-9E9A-4EAB-A804-7A6D2A2F4FF3}"/>
            </a:ext>
          </a:extLst>
        </xdr:cNvPr>
        <xdr:cNvSpPr txBox="1"/>
      </xdr:nvSpPr>
      <xdr:spPr>
        <a:xfrm>
          <a:off x="32600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9" name="テキスト ボックス 188">
          <a:extLst>
            <a:ext uri="{FF2B5EF4-FFF2-40B4-BE49-F238E27FC236}">
              <a16:creationId xmlns:a16="http://schemas.microsoft.com/office/drawing/2014/main" id="{C452A8D7-25BC-460F-BFF1-BC406FEF54EA}"/>
            </a:ext>
          </a:extLst>
        </xdr:cNvPr>
        <xdr:cNvSpPr txBox="1"/>
      </xdr:nvSpPr>
      <xdr:spPr>
        <a:xfrm>
          <a:off x="24549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90" name="テキスト ボックス 189">
          <a:extLst>
            <a:ext uri="{FF2B5EF4-FFF2-40B4-BE49-F238E27FC236}">
              <a16:creationId xmlns:a16="http://schemas.microsoft.com/office/drawing/2014/main" id="{E2F483FC-B1B2-4A95-973F-8105E2D9E35C}"/>
            </a:ext>
          </a:extLst>
        </xdr:cNvPr>
        <xdr:cNvSpPr txBox="1"/>
      </xdr:nvSpPr>
      <xdr:spPr>
        <a:xfrm>
          <a:off x="16573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1" name="テキスト ボックス 190">
          <a:extLst>
            <a:ext uri="{FF2B5EF4-FFF2-40B4-BE49-F238E27FC236}">
              <a16:creationId xmlns:a16="http://schemas.microsoft.com/office/drawing/2014/main" id="{55142D30-2954-456B-AEBE-40309A1C5720}"/>
            </a:ext>
          </a:extLst>
        </xdr:cNvPr>
        <xdr:cNvSpPr txBox="1"/>
      </xdr:nvSpPr>
      <xdr:spPr>
        <a:xfrm>
          <a:off x="8597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192" name="楕円 191">
          <a:extLst>
            <a:ext uri="{FF2B5EF4-FFF2-40B4-BE49-F238E27FC236}">
              <a16:creationId xmlns:a16="http://schemas.microsoft.com/office/drawing/2014/main" id="{16154D42-8DE4-4A6D-AF50-9591683CA24C}"/>
            </a:ext>
          </a:extLst>
        </xdr:cNvPr>
        <xdr:cNvSpPr/>
      </xdr:nvSpPr>
      <xdr:spPr>
        <a:xfrm>
          <a:off x="4131310" y="106838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29210</xdr:rowOff>
    </xdr:from>
    <xdr:ext cx="405130" cy="257810"/>
    <xdr:sp macro="" textlink="">
      <xdr:nvSpPr>
        <xdr:cNvPr id="193" name="【体育館・プール】&#10;有形固定資産減価償却率該当値テキスト">
          <a:extLst>
            <a:ext uri="{FF2B5EF4-FFF2-40B4-BE49-F238E27FC236}">
              <a16:creationId xmlns:a16="http://schemas.microsoft.com/office/drawing/2014/main" id="{D8CC1E17-4220-4398-BE2E-8A56A7C97FC3}"/>
            </a:ext>
          </a:extLst>
        </xdr:cNvPr>
        <xdr:cNvSpPr txBox="1"/>
      </xdr:nvSpPr>
      <xdr:spPr>
        <a:xfrm>
          <a:off x="4212590" y="106572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94" name="楕円 193">
          <a:extLst>
            <a:ext uri="{FF2B5EF4-FFF2-40B4-BE49-F238E27FC236}">
              <a16:creationId xmlns:a16="http://schemas.microsoft.com/office/drawing/2014/main" id="{9FFF8440-CBC2-4425-B060-D0ECE83D1041}"/>
            </a:ext>
          </a:extLst>
        </xdr:cNvPr>
        <xdr:cNvSpPr/>
      </xdr:nvSpPr>
      <xdr:spPr>
        <a:xfrm>
          <a:off x="3388360" y="1064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100965</xdr:rowOff>
    </xdr:to>
    <xdr:cxnSp macro="">
      <xdr:nvCxnSpPr>
        <xdr:cNvPr id="195" name="直線コネクタ 194">
          <a:extLst>
            <a:ext uri="{FF2B5EF4-FFF2-40B4-BE49-F238E27FC236}">
              <a16:creationId xmlns:a16="http://schemas.microsoft.com/office/drawing/2014/main" id="{E402A296-542B-425F-8E7B-7DC24A301B69}"/>
            </a:ext>
          </a:extLst>
        </xdr:cNvPr>
        <xdr:cNvCxnSpPr/>
      </xdr:nvCxnSpPr>
      <xdr:spPr>
        <a:xfrm>
          <a:off x="3431540" y="10692765"/>
          <a:ext cx="742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6" name="楕円 195">
          <a:extLst>
            <a:ext uri="{FF2B5EF4-FFF2-40B4-BE49-F238E27FC236}">
              <a16:creationId xmlns:a16="http://schemas.microsoft.com/office/drawing/2014/main" id="{E33B2C8F-25D7-455E-AB30-441BDA57FA31}"/>
            </a:ext>
          </a:extLst>
        </xdr:cNvPr>
        <xdr:cNvSpPr/>
      </xdr:nvSpPr>
      <xdr:spPr>
        <a:xfrm>
          <a:off x="2571750" y="106000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64770</xdr:rowOff>
    </xdr:to>
    <xdr:cxnSp macro="">
      <xdr:nvCxnSpPr>
        <xdr:cNvPr id="197" name="直線コネクタ 196">
          <a:extLst>
            <a:ext uri="{FF2B5EF4-FFF2-40B4-BE49-F238E27FC236}">
              <a16:creationId xmlns:a16="http://schemas.microsoft.com/office/drawing/2014/main" id="{0A1F938F-BCFD-4EFA-8136-6D5962E45808}"/>
            </a:ext>
          </a:extLst>
        </xdr:cNvPr>
        <xdr:cNvCxnSpPr/>
      </xdr:nvCxnSpPr>
      <xdr:spPr>
        <a:xfrm>
          <a:off x="2626360" y="10648950"/>
          <a:ext cx="8051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8" name="楕円 197">
          <a:extLst>
            <a:ext uri="{FF2B5EF4-FFF2-40B4-BE49-F238E27FC236}">
              <a16:creationId xmlns:a16="http://schemas.microsoft.com/office/drawing/2014/main" id="{ACB7BF0E-58A8-4268-844C-4E387C565AAA}"/>
            </a:ext>
          </a:extLst>
        </xdr:cNvPr>
        <xdr:cNvSpPr/>
      </xdr:nvSpPr>
      <xdr:spPr>
        <a:xfrm>
          <a:off x="1774190" y="105543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22860</xdr:rowOff>
    </xdr:to>
    <xdr:cxnSp macro="">
      <xdr:nvCxnSpPr>
        <xdr:cNvPr id="199" name="直線コネクタ 198">
          <a:extLst>
            <a:ext uri="{FF2B5EF4-FFF2-40B4-BE49-F238E27FC236}">
              <a16:creationId xmlns:a16="http://schemas.microsoft.com/office/drawing/2014/main" id="{2EEFD076-5F01-4C75-9824-63CEBED54342}"/>
            </a:ext>
          </a:extLst>
        </xdr:cNvPr>
        <xdr:cNvCxnSpPr/>
      </xdr:nvCxnSpPr>
      <xdr:spPr>
        <a:xfrm>
          <a:off x="1828800" y="10608945"/>
          <a:ext cx="7975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200" name="楕円 199">
          <a:extLst>
            <a:ext uri="{FF2B5EF4-FFF2-40B4-BE49-F238E27FC236}">
              <a16:creationId xmlns:a16="http://schemas.microsoft.com/office/drawing/2014/main" id="{14CD45BD-1B6F-4206-AF52-B33481D8F04F}"/>
            </a:ext>
          </a:extLst>
        </xdr:cNvPr>
        <xdr:cNvSpPr/>
      </xdr:nvSpPr>
      <xdr:spPr>
        <a:xfrm>
          <a:off x="988060" y="1051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104775</xdr:rowOff>
    </xdr:from>
    <xdr:to>
      <xdr:col>10</xdr:col>
      <xdr:colOff>114300</xdr:colOff>
      <xdr:row>61</xdr:row>
      <xdr:rowOff>150495</xdr:rowOff>
    </xdr:to>
    <xdr:cxnSp macro="">
      <xdr:nvCxnSpPr>
        <xdr:cNvPr id="201" name="直線コネクタ 200">
          <a:extLst>
            <a:ext uri="{FF2B5EF4-FFF2-40B4-BE49-F238E27FC236}">
              <a16:creationId xmlns:a16="http://schemas.microsoft.com/office/drawing/2014/main" id="{327F696D-ACE1-4C0E-9D81-8AF7475A28A2}"/>
            </a:ext>
          </a:extLst>
        </xdr:cNvPr>
        <xdr:cNvCxnSpPr/>
      </xdr:nvCxnSpPr>
      <xdr:spPr>
        <a:xfrm>
          <a:off x="1031240" y="10561320"/>
          <a:ext cx="7975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162560</xdr:rowOff>
    </xdr:from>
    <xdr:ext cx="405130" cy="259080"/>
    <xdr:sp macro="" textlink="">
      <xdr:nvSpPr>
        <xdr:cNvPr id="202" name="n_1aveValue【体育館・プール】&#10;有形固定資産減価償却率">
          <a:extLst>
            <a:ext uri="{FF2B5EF4-FFF2-40B4-BE49-F238E27FC236}">
              <a16:creationId xmlns:a16="http://schemas.microsoft.com/office/drawing/2014/main" id="{82351609-5B5C-4508-921B-131E47195780}"/>
            </a:ext>
          </a:extLst>
        </xdr:cNvPr>
        <xdr:cNvSpPr txBox="1"/>
      </xdr:nvSpPr>
      <xdr:spPr>
        <a:xfrm>
          <a:off x="3239135" y="1010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128270</xdr:rowOff>
    </xdr:from>
    <xdr:ext cx="403860" cy="259080"/>
    <xdr:sp macro="" textlink="">
      <xdr:nvSpPr>
        <xdr:cNvPr id="203" name="n_2aveValue【体育館・プール】&#10;有形固定資産減価償却率">
          <a:extLst>
            <a:ext uri="{FF2B5EF4-FFF2-40B4-BE49-F238E27FC236}">
              <a16:creationId xmlns:a16="http://schemas.microsoft.com/office/drawing/2014/main" id="{C1FE84D3-F7C0-4359-9274-B9C7E9FB839C}"/>
            </a:ext>
          </a:extLst>
        </xdr:cNvPr>
        <xdr:cNvSpPr txBox="1"/>
      </xdr:nvSpPr>
      <xdr:spPr>
        <a:xfrm>
          <a:off x="2439035" y="10076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103505</xdr:rowOff>
    </xdr:from>
    <xdr:ext cx="403860" cy="259080"/>
    <xdr:sp macro="" textlink="">
      <xdr:nvSpPr>
        <xdr:cNvPr id="204" name="n_3aveValue【体育館・プール】&#10;有形固定資産減価償却率">
          <a:extLst>
            <a:ext uri="{FF2B5EF4-FFF2-40B4-BE49-F238E27FC236}">
              <a16:creationId xmlns:a16="http://schemas.microsoft.com/office/drawing/2014/main" id="{E9E5C359-1B26-429B-B3CE-ABE4296D804C}"/>
            </a:ext>
          </a:extLst>
        </xdr:cNvPr>
        <xdr:cNvSpPr txBox="1"/>
      </xdr:nvSpPr>
      <xdr:spPr>
        <a:xfrm>
          <a:off x="1641475" y="10045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3860" cy="259080"/>
    <xdr:sp macro="" textlink="">
      <xdr:nvSpPr>
        <xdr:cNvPr id="205" name="n_4aveValue【体育館・プール】&#10;有形固定資産減価償却率">
          <a:extLst>
            <a:ext uri="{FF2B5EF4-FFF2-40B4-BE49-F238E27FC236}">
              <a16:creationId xmlns:a16="http://schemas.microsoft.com/office/drawing/2014/main" id="{6F646E5B-DECD-49F6-8A70-7BBD3CA98BCD}"/>
            </a:ext>
          </a:extLst>
        </xdr:cNvPr>
        <xdr:cNvSpPr txBox="1"/>
      </xdr:nvSpPr>
      <xdr:spPr>
        <a:xfrm>
          <a:off x="855345" y="10011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106680</xdr:rowOff>
    </xdr:from>
    <xdr:ext cx="405130" cy="259080"/>
    <xdr:sp macro="" textlink="">
      <xdr:nvSpPr>
        <xdr:cNvPr id="206" name="n_1mainValue【体育館・プール】&#10;有形固定資産減価償却率">
          <a:extLst>
            <a:ext uri="{FF2B5EF4-FFF2-40B4-BE49-F238E27FC236}">
              <a16:creationId xmlns:a16="http://schemas.microsoft.com/office/drawing/2014/main" id="{CC3DDB06-F83A-4F83-8A87-1133D0D85CC8}"/>
            </a:ext>
          </a:extLst>
        </xdr:cNvPr>
        <xdr:cNvSpPr txBox="1"/>
      </xdr:nvSpPr>
      <xdr:spPr>
        <a:xfrm>
          <a:off x="3239135" y="1073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64770</xdr:rowOff>
    </xdr:from>
    <xdr:ext cx="403860" cy="257810"/>
    <xdr:sp macro="" textlink="">
      <xdr:nvSpPr>
        <xdr:cNvPr id="207" name="n_2mainValue【体育館・プール】&#10;有形固定資産減価償却率">
          <a:extLst>
            <a:ext uri="{FF2B5EF4-FFF2-40B4-BE49-F238E27FC236}">
              <a16:creationId xmlns:a16="http://schemas.microsoft.com/office/drawing/2014/main" id="{057A2CFB-D1AA-44BB-A8CB-52FEF7E528C3}"/>
            </a:ext>
          </a:extLst>
        </xdr:cNvPr>
        <xdr:cNvSpPr txBox="1"/>
      </xdr:nvSpPr>
      <xdr:spPr>
        <a:xfrm>
          <a:off x="2439035" y="10692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20955</xdr:rowOff>
    </xdr:from>
    <xdr:ext cx="403860" cy="257810"/>
    <xdr:sp macro="" textlink="">
      <xdr:nvSpPr>
        <xdr:cNvPr id="208" name="n_3mainValue【体育館・プール】&#10;有形固定資産減価償却率">
          <a:extLst>
            <a:ext uri="{FF2B5EF4-FFF2-40B4-BE49-F238E27FC236}">
              <a16:creationId xmlns:a16="http://schemas.microsoft.com/office/drawing/2014/main" id="{8F31DCD9-A28C-40DB-978F-4D2F7356F667}"/>
            </a:ext>
          </a:extLst>
        </xdr:cNvPr>
        <xdr:cNvSpPr txBox="1"/>
      </xdr:nvSpPr>
      <xdr:spPr>
        <a:xfrm>
          <a:off x="1641475" y="10647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146685</xdr:rowOff>
    </xdr:from>
    <xdr:ext cx="403860" cy="257810"/>
    <xdr:sp macro="" textlink="">
      <xdr:nvSpPr>
        <xdr:cNvPr id="209" name="n_4mainValue【体育館・プール】&#10;有形固定資産減価償却率">
          <a:extLst>
            <a:ext uri="{FF2B5EF4-FFF2-40B4-BE49-F238E27FC236}">
              <a16:creationId xmlns:a16="http://schemas.microsoft.com/office/drawing/2014/main" id="{9E210ABA-11FB-4F5F-9FD4-0FFA3FC82F22}"/>
            </a:ext>
          </a:extLst>
        </xdr:cNvPr>
        <xdr:cNvSpPr txBox="1"/>
      </xdr:nvSpPr>
      <xdr:spPr>
        <a:xfrm>
          <a:off x="855345" y="10603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9A597785-ADE0-447F-8D30-BD0E1A3C2CB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4ABECEF9-C0D4-4247-80F6-2CB46AD5964A}"/>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FC39D0E9-552A-48AD-96DC-29166A4F10B8}"/>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F3DAE0DF-8AE0-4768-8105-8E96ABD62258}"/>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A14C2A82-6A12-428B-A2B2-FEDFDF959C90}"/>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C7E099F5-0064-448E-828D-1BD4B4A06D5C}"/>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365ADF60-AB73-4324-9FD9-1D977013BD23}"/>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96D2F127-8893-40CE-9D04-D0A25ACA7BC8}"/>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8" name="テキスト ボックス 217">
          <a:extLst>
            <a:ext uri="{FF2B5EF4-FFF2-40B4-BE49-F238E27FC236}">
              <a16:creationId xmlns:a16="http://schemas.microsoft.com/office/drawing/2014/main" id="{051F6994-4582-4280-A6F7-147783C9932D}"/>
            </a:ext>
          </a:extLst>
        </xdr:cNvPr>
        <xdr:cNvSpPr txBox="1"/>
      </xdr:nvSpPr>
      <xdr:spPr>
        <a:xfrm>
          <a:off x="592201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6E8DD0EE-E17A-45D0-9088-4FC9C8B44C35}"/>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649E3B39-7131-4F2E-BE4E-1790A26228F5}"/>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21" name="テキスト ボックス 220">
          <a:extLst>
            <a:ext uri="{FF2B5EF4-FFF2-40B4-BE49-F238E27FC236}">
              <a16:creationId xmlns:a16="http://schemas.microsoft.com/office/drawing/2014/main" id="{DEE26018-32A7-4F76-88EB-390175E964B9}"/>
            </a:ext>
          </a:extLst>
        </xdr:cNvPr>
        <xdr:cNvSpPr txBox="1"/>
      </xdr:nvSpPr>
      <xdr:spPr>
        <a:xfrm>
          <a:off x="5527040" y="1090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E0F2D664-896F-4E11-801E-303DACCBC166}"/>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23" name="テキスト ボックス 222">
          <a:extLst>
            <a:ext uri="{FF2B5EF4-FFF2-40B4-BE49-F238E27FC236}">
              <a16:creationId xmlns:a16="http://schemas.microsoft.com/office/drawing/2014/main" id="{C35BA622-B0DE-489F-8D65-433E9F63CCB9}"/>
            </a:ext>
          </a:extLst>
        </xdr:cNvPr>
        <xdr:cNvSpPr txBox="1"/>
      </xdr:nvSpPr>
      <xdr:spPr>
        <a:xfrm>
          <a:off x="5527040" y="10523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E24DC759-4A5C-4ADA-A0F4-292873F90C3E}"/>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5" name="テキスト ボックス 224">
          <a:extLst>
            <a:ext uri="{FF2B5EF4-FFF2-40B4-BE49-F238E27FC236}">
              <a16:creationId xmlns:a16="http://schemas.microsoft.com/office/drawing/2014/main" id="{F81AC88F-D184-4B41-B46E-F9FDA3886818}"/>
            </a:ext>
          </a:extLst>
        </xdr:cNvPr>
        <xdr:cNvSpPr txBox="1"/>
      </xdr:nvSpPr>
      <xdr:spPr>
        <a:xfrm>
          <a:off x="5527040" y="10142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977C0E62-B8B3-482F-9260-997B1F628FE3}"/>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7" name="テキスト ボックス 226">
          <a:extLst>
            <a:ext uri="{FF2B5EF4-FFF2-40B4-BE49-F238E27FC236}">
              <a16:creationId xmlns:a16="http://schemas.microsoft.com/office/drawing/2014/main" id="{BAEF499A-0ECD-432A-97A1-016EBB5683E2}"/>
            </a:ext>
          </a:extLst>
        </xdr:cNvPr>
        <xdr:cNvSpPr txBox="1"/>
      </xdr:nvSpPr>
      <xdr:spPr>
        <a:xfrm>
          <a:off x="5527040" y="9765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18F5A58E-11A1-40C7-B953-813121C85362}"/>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9" name="テキスト ボックス 228">
          <a:extLst>
            <a:ext uri="{FF2B5EF4-FFF2-40B4-BE49-F238E27FC236}">
              <a16:creationId xmlns:a16="http://schemas.microsoft.com/office/drawing/2014/main" id="{F120E00C-8B4B-4F85-BB15-71B4EA60D886}"/>
            </a:ext>
          </a:extLst>
        </xdr:cNvPr>
        <xdr:cNvSpPr txBox="1"/>
      </xdr:nvSpPr>
      <xdr:spPr>
        <a:xfrm>
          <a:off x="5527040" y="9384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4F3C485-BD0B-4EFA-BA3A-6C314A53BB75}"/>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1" name="テキスト ボックス 230">
          <a:extLst>
            <a:ext uri="{FF2B5EF4-FFF2-40B4-BE49-F238E27FC236}">
              <a16:creationId xmlns:a16="http://schemas.microsoft.com/office/drawing/2014/main" id="{347592D3-4A13-4AF5-8AC1-E8541AEBE919}"/>
            </a:ext>
          </a:extLst>
        </xdr:cNvPr>
        <xdr:cNvSpPr txBox="1"/>
      </xdr:nvSpPr>
      <xdr:spPr>
        <a:xfrm>
          <a:off x="5527040" y="90036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DF922CE6-1280-4152-AC58-87852CEA480E}"/>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8BF6FEB1-BEF6-473E-ABC6-181DF16256A0}"/>
            </a:ext>
          </a:extLst>
        </xdr:cNvPr>
        <xdr:cNvCxnSpPr/>
      </xdr:nvCxnSpPr>
      <xdr:spPr>
        <a:xfrm flipV="1">
          <a:off x="9429115" y="961072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4" name="【体育館・プール】&#10;一人当たり面積最小値テキスト">
          <a:extLst>
            <a:ext uri="{FF2B5EF4-FFF2-40B4-BE49-F238E27FC236}">
              <a16:creationId xmlns:a16="http://schemas.microsoft.com/office/drawing/2014/main" id="{24C1BAB7-D340-4751-9F84-4D04F7239E76}"/>
            </a:ext>
          </a:extLst>
        </xdr:cNvPr>
        <xdr:cNvSpPr txBox="1"/>
      </xdr:nvSpPr>
      <xdr:spPr>
        <a:xfrm>
          <a:off x="9467850" y="1102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766AF763-E4F0-4126-B66A-391467CA1FAC}"/>
            </a:ext>
          </a:extLst>
        </xdr:cNvPr>
        <xdr:cNvCxnSpPr/>
      </xdr:nvCxnSpPr>
      <xdr:spPr>
        <a:xfrm>
          <a:off x="9356090" y="110312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125730</xdr:rowOff>
    </xdr:from>
    <xdr:ext cx="469900" cy="259080"/>
    <xdr:sp macro="" textlink="">
      <xdr:nvSpPr>
        <xdr:cNvPr id="236" name="【体育館・プール】&#10;一人当たり面積最大値テキスト">
          <a:extLst>
            <a:ext uri="{FF2B5EF4-FFF2-40B4-BE49-F238E27FC236}">
              <a16:creationId xmlns:a16="http://schemas.microsoft.com/office/drawing/2014/main" id="{5540F60F-60C3-4D3E-A88B-606486542A9B}"/>
            </a:ext>
          </a:extLst>
        </xdr:cNvPr>
        <xdr:cNvSpPr txBox="1"/>
      </xdr:nvSpPr>
      <xdr:spPr>
        <a:xfrm>
          <a:off x="946785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F71ADA67-2CF7-4B65-9B7C-A0D816E77250}"/>
            </a:ext>
          </a:extLst>
        </xdr:cNvPr>
        <xdr:cNvCxnSpPr/>
      </xdr:nvCxnSpPr>
      <xdr:spPr>
        <a:xfrm>
          <a:off x="9356090" y="96107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38100</xdr:rowOff>
    </xdr:from>
    <xdr:ext cx="469900" cy="259080"/>
    <xdr:sp macro="" textlink="">
      <xdr:nvSpPr>
        <xdr:cNvPr id="238" name="【体育館・プール】&#10;一人当たり面積平均値テキスト">
          <a:extLst>
            <a:ext uri="{FF2B5EF4-FFF2-40B4-BE49-F238E27FC236}">
              <a16:creationId xmlns:a16="http://schemas.microsoft.com/office/drawing/2014/main" id="{2FC3A3C7-603D-4223-B93A-D632F3403188}"/>
            </a:ext>
          </a:extLst>
        </xdr:cNvPr>
        <xdr:cNvSpPr txBox="1"/>
      </xdr:nvSpPr>
      <xdr:spPr>
        <a:xfrm>
          <a:off x="9467850" y="10496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1EFA956-62F3-4496-BCFD-FB05CCC9F316}"/>
            </a:ext>
          </a:extLst>
        </xdr:cNvPr>
        <xdr:cNvSpPr/>
      </xdr:nvSpPr>
      <xdr:spPr>
        <a:xfrm>
          <a:off x="9394190" y="10648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F27CA07D-DEEB-4427-B2E5-12730ECF14AB}"/>
            </a:ext>
          </a:extLst>
        </xdr:cNvPr>
        <xdr:cNvSpPr/>
      </xdr:nvSpPr>
      <xdr:spPr>
        <a:xfrm>
          <a:off x="8632190" y="106832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44A8F8F7-5C35-4DF6-85EC-E31CF906F33B}"/>
            </a:ext>
          </a:extLst>
        </xdr:cNvPr>
        <xdr:cNvSpPr/>
      </xdr:nvSpPr>
      <xdr:spPr>
        <a:xfrm>
          <a:off x="7846060" y="1066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64767138-0174-4204-96B3-7E903BF835EB}"/>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F60FF809-2464-4D4C-A157-CB81523CA60B}"/>
            </a:ext>
          </a:extLst>
        </xdr:cNvPr>
        <xdr:cNvSpPr/>
      </xdr:nvSpPr>
      <xdr:spPr>
        <a:xfrm>
          <a:off x="6231890" y="1068832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3720808D-59EC-47BA-AB05-3BAF2A78A72B}"/>
            </a:ext>
          </a:extLst>
        </xdr:cNvPr>
        <xdr:cNvSpPr txBox="1"/>
      </xdr:nvSpPr>
      <xdr:spPr>
        <a:xfrm>
          <a:off x="92583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5" name="テキスト ボックス 244">
          <a:extLst>
            <a:ext uri="{FF2B5EF4-FFF2-40B4-BE49-F238E27FC236}">
              <a16:creationId xmlns:a16="http://schemas.microsoft.com/office/drawing/2014/main" id="{3C6586CD-D601-4257-9532-ED93EF75F387}"/>
            </a:ext>
          </a:extLst>
        </xdr:cNvPr>
        <xdr:cNvSpPr txBox="1"/>
      </xdr:nvSpPr>
      <xdr:spPr>
        <a:xfrm>
          <a:off x="85153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6" name="テキスト ボックス 245">
          <a:extLst>
            <a:ext uri="{FF2B5EF4-FFF2-40B4-BE49-F238E27FC236}">
              <a16:creationId xmlns:a16="http://schemas.microsoft.com/office/drawing/2014/main" id="{3B91179C-364F-41DA-96D7-67431B35FEE2}"/>
            </a:ext>
          </a:extLst>
        </xdr:cNvPr>
        <xdr:cNvSpPr txBox="1"/>
      </xdr:nvSpPr>
      <xdr:spPr>
        <a:xfrm>
          <a:off x="77177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7" name="テキスト ボックス 246">
          <a:extLst>
            <a:ext uri="{FF2B5EF4-FFF2-40B4-BE49-F238E27FC236}">
              <a16:creationId xmlns:a16="http://schemas.microsoft.com/office/drawing/2014/main" id="{33E3BC8B-A4B8-4CE2-A7FD-96BBB155A6E3}"/>
            </a:ext>
          </a:extLst>
        </xdr:cNvPr>
        <xdr:cNvSpPr txBox="1"/>
      </xdr:nvSpPr>
      <xdr:spPr>
        <a:xfrm>
          <a:off x="69126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8" name="テキスト ボックス 247">
          <a:extLst>
            <a:ext uri="{FF2B5EF4-FFF2-40B4-BE49-F238E27FC236}">
              <a16:creationId xmlns:a16="http://schemas.microsoft.com/office/drawing/2014/main" id="{3F37F43B-AC9C-4A45-923B-4D8372A3657C}"/>
            </a:ext>
          </a:extLst>
        </xdr:cNvPr>
        <xdr:cNvSpPr txBox="1"/>
      </xdr:nvSpPr>
      <xdr:spPr>
        <a:xfrm>
          <a:off x="6115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129540</xdr:rowOff>
    </xdr:from>
    <xdr:to>
      <xdr:col>55</xdr:col>
      <xdr:colOff>50800</xdr:colOff>
      <xdr:row>63</xdr:row>
      <xdr:rowOff>59690</xdr:rowOff>
    </xdr:to>
    <xdr:sp macro="" textlink="">
      <xdr:nvSpPr>
        <xdr:cNvPr id="249" name="楕円 248">
          <a:extLst>
            <a:ext uri="{FF2B5EF4-FFF2-40B4-BE49-F238E27FC236}">
              <a16:creationId xmlns:a16="http://schemas.microsoft.com/office/drawing/2014/main" id="{1024B5D5-3DA0-40BD-A6D0-D7F037495024}"/>
            </a:ext>
          </a:extLst>
        </xdr:cNvPr>
        <xdr:cNvSpPr/>
      </xdr:nvSpPr>
      <xdr:spPr>
        <a:xfrm>
          <a:off x="9394190" y="1076325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107950</xdr:rowOff>
    </xdr:from>
    <xdr:ext cx="469900" cy="259080"/>
    <xdr:sp macro="" textlink="">
      <xdr:nvSpPr>
        <xdr:cNvPr id="250" name="【体育館・プール】&#10;一人当たり面積該当値テキスト">
          <a:extLst>
            <a:ext uri="{FF2B5EF4-FFF2-40B4-BE49-F238E27FC236}">
              <a16:creationId xmlns:a16="http://schemas.microsoft.com/office/drawing/2014/main" id="{0DC547E2-FC27-4DB5-BF31-08CE603B77B4}"/>
            </a:ext>
          </a:extLst>
        </xdr:cNvPr>
        <xdr:cNvSpPr txBox="1"/>
      </xdr:nvSpPr>
      <xdr:spPr>
        <a:xfrm>
          <a:off x="9467850" y="1073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133350</xdr:rowOff>
    </xdr:from>
    <xdr:to>
      <xdr:col>50</xdr:col>
      <xdr:colOff>165100</xdr:colOff>
      <xdr:row>63</xdr:row>
      <xdr:rowOff>63500</xdr:rowOff>
    </xdr:to>
    <xdr:sp macro="" textlink="">
      <xdr:nvSpPr>
        <xdr:cNvPr id="251" name="楕円 250">
          <a:extLst>
            <a:ext uri="{FF2B5EF4-FFF2-40B4-BE49-F238E27FC236}">
              <a16:creationId xmlns:a16="http://schemas.microsoft.com/office/drawing/2014/main" id="{24CF68DE-B445-458D-9D6B-298442825B4B}"/>
            </a:ext>
          </a:extLst>
        </xdr:cNvPr>
        <xdr:cNvSpPr/>
      </xdr:nvSpPr>
      <xdr:spPr>
        <a:xfrm>
          <a:off x="8632190" y="107594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8890</xdr:rowOff>
    </xdr:from>
    <xdr:to>
      <xdr:col>55</xdr:col>
      <xdr:colOff>0</xdr:colOff>
      <xdr:row>63</xdr:row>
      <xdr:rowOff>12700</xdr:rowOff>
    </xdr:to>
    <xdr:cxnSp macro="">
      <xdr:nvCxnSpPr>
        <xdr:cNvPr id="252" name="直線コネクタ 251">
          <a:extLst>
            <a:ext uri="{FF2B5EF4-FFF2-40B4-BE49-F238E27FC236}">
              <a16:creationId xmlns:a16="http://schemas.microsoft.com/office/drawing/2014/main" id="{D677B2DD-14E1-40DC-BD9E-49B6531EBA3D}"/>
            </a:ext>
          </a:extLst>
        </xdr:cNvPr>
        <xdr:cNvCxnSpPr/>
      </xdr:nvCxnSpPr>
      <xdr:spPr>
        <a:xfrm flipV="1">
          <a:off x="8686800" y="1081214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137160</xdr:rowOff>
    </xdr:from>
    <xdr:to>
      <xdr:col>46</xdr:col>
      <xdr:colOff>38100</xdr:colOff>
      <xdr:row>63</xdr:row>
      <xdr:rowOff>67310</xdr:rowOff>
    </xdr:to>
    <xdr:sp macro="" textlink="">
      <xdr:nvSpPr>
        <xdr:cNvPr id="253" name="楕円 252">
          <a:extLst>
            <a:ext uri="{FF2B5EF4-FFF2-40B4-BE49-F238E27FC236}">
              <a16:creationId xmlns:a16="http://schemas.microsoft.com/office/drawing/2014/main" id="{96DF7257-699A-4C40-9CF7-764F5999C291}"/>
            </a:ext>
          </a:extLst>
        </xdr:cNvPr>
        <xdr:cNvSpPr/>
      </xdr:nvSpPr>
      <xdr:spPr>
        <a:xfrm>
          <a:off x="7846060" y="107632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12700</xdr:rowOff>
    </xdr:from>
    <xdr:to>
      <xdr:col>50</xdr:col>
      <xdr:colOff>114300</xdr:colOff>
      <xdr:row>63</xdr:row>
      <xdr:rowOff>16510</xdr:rowOff>
    </xdr:to>
    <xdr:cxnSp macro="">
      <xdr:nvCxnSpPr>
        <xdr:cNvPr id="254" name="直線コネクタ 253">
          <a:extLst>
            <a:ext uri="{FF2B5EF4-FFF2-40B4-BE49-F238E27FC236}">
              <a16:creationId xmlns:a16="http://schemas.microsoft.com/office/drawing/2014/main" id="{7CB59E48-3813-4E36-913B-6ACAA7DA8B11}"/>
            </a:ext>
          </a:extLst>
        </xdr:cNvPr>
        <xdr:cNvCxnSpPr/>
      </xdr:nvCxnSpPr>
      <xdr:spPr>
        <a:xfrm flipV="1">
          <a:off x="7889240" y="10817860"/>
          <a:ext cx="7975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140970</xdr:rowOff>
    </xdr:from>
    <xdr:to>
      <xdr:col>41</xdr:col>
      <xdr:colOff>101600</xdr:colOff>
      <xdr:row>63</xdr:row>
      <xdr:rowOff>71120</xdr:rowOff>
    </xdr:to>
    <xdr:sp macro="" textlink="">
      <xdr:nvSpPr>
        <xdr:cNvPr id="255" name="楕円 254">
          <a:extLst>
            <a:ext uri="{FF2B5EF4-FFF2-40B4-BE49-F238E27FC236}">
              <a16:creationId xmlns:a16="http://schemas.microsoft.com/office/drawing/2014/main" id="{E9171F28-9BDB-429A-895A-BB8BD4C05F08}"/>
            </a:ext>
          </a:extLst>
        </xdr:cNvPr>
        <xdr:cNvSpPr/>
      </xdr:nvSpPr>
      <xdr:spPr>
        <a:xfrm>
          <a:off x="7029450" y="10768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16510</xdr:rowOff>
    </xdr:from>
    <xdr:to>
      <xdr:col>45</xdr:col>
      <xdr:colOff>177800</xdr:colOff>
      <xdr:row>63</xdr:row>
      <xdr:rowOff>20320</xdr:rowOff>
    </xdr:to>
    <xdr:cxnSp macro="">
      <xdr:nvCxnSpPr>
        <xdr:cNvPr id="256" name="直線コネクタ 255">
          <a:extLst>
            <a:ext uri="{FF2B5EF4-FFF2-40B4-BE49-F238E27FC236}">
              <a16:creationId xmlns:a16="http://schemas.microsoft.com/office/drawing/2014/main" id="{889A07C2-4FA3-4B7A-94B8-8C9DCE93C7BC}"/>
            </a:ext>
          </a:extLst>
        </xdr:cNvPr>
        <xdr:cNvCxnSpPr/>
      </xdr:nvCxnSpPr>
      <xdr:spPr>
        <a:xfrm flipV="1">
          <a:off x="7084060" y="1082167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144780</xdr:rowOff>
    </xdr:from>
    <xdr:to>
      <xdr:col>36</xdr:col>
      <xdr:colOff>165100</xdr:colOff>
      <xdr:row>63</xdr:row>
      <xdr:rowOff>74930</xdr:rowOff>
    </xdr:to>
    <xdr:sp macro="" textlink="">
      <xdr:nvSpPr>
        <xdr:cNvPr id="257" name="楕円 256">
          <a:extLst>
            <a:ext uri="{FF2B5EF4-FFF2-40B4-BE49-F238E27FC236}">
              <a16:creationId xmlns:a16="http://schemas.microsoft.com/office/drawing/2014/main" id="{3305BE54-0EE1-414C-AA62-20D86C32D11E}"/>
            </a:ext>
          </a:extLst>
        </xdr:cNvPr>
        <xdr:cNvSpPr/>
      </xdr:nvSpPr>
      <xdr:spPr>
        <a:xfrm>
          <a:off x="6231890" y="107727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20320</xdr:rowOff>
    </xdr:from>
    <xdr:to>
      <xdr:col>41</xdr:col>
      <xdr:colOff>50800</xdr:colOff>
      <xdr:row>63</xdr:row>
      <xdr:rowOff>24130</xdr:rowOff>
    </xdr:to>
    <xdr:cxnSp macro="">
      <xdr:nvCxnSpPr>
        <xdr:cNvPr id="258" name="直線コネクタ 257">
          <a:extLst>
            <a:ext uri="{FF2B5EF4-FFF2-40B4-BE49-F238E27FC236}">
              <a16:creationId xmlns:a16="http://schemas.microsoft.com/office/drawing/2014/main" id="{1363C3ED-30C6-4402-99F1-D9409EC65E14}"/>
            </a:ext>
          </a:extLst>
        </xdr:cNvPr>
        <xdr:cNvCxnSpPr/>
      </xdr:nvCxnSpPr>
      <xdr:spPr>
        <a:xfrm flipV="1">
          <a:off x="6286500" y="10817860"/>
          <a:ext cx="7975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167640</xdr:rowOff>
    </xdr:from>
    <xdr:ext cx="469900" cy="257810"/>
    <xdr:sp macro="" textlink="">
      <xdr:nvSpPr>
        <xdr:cNvPr id="259" name="n_1aveValue【体育館・プール】&#10;一人当たり面積">
          <a:extLst>
            <a:ext uri="{FF2B5EF4-FFF2-40B4-BE49-F238E27FC236}">
              <a16:creationId xmlns:a16="http://schemas.microsoft.com/office/drawing/2014/main" id="{197F13B5-BB6F-41DB-9CEB-263CF47BFEF3}"/>
            </a:ext>
          </a:extLst>
        </xdr:cNvPr>
        <xdr:cNvSpPr txBox="1"/>
      </xdr:nvSpPr>
      <xdr:spPr>
        <a:xfrm>
          <a:off x="8454390" y="10458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156210</xdr:rowOff>
    </xdr:from>
    <xdr:ext cx="468630" cy="257810"/>
    <xdr:sp macro="" textlink="">
      <xdr:nvSpPr>
        <xdr:cNvPr id="260" name="n_2aveValue【体育館・プール】&#10;一人当たり面積">
          <a:extLst>
            <a:ext uri="{FF2B5EF4-FFF2-40B4-BE49-F238E27FC236}">
              <a16:creationId xmlns:a16="http://schemas.microsoft.com/office/drawing/2014/main" id="{2062F96B-6940-43FA-825F-6C867480DD63}"/>
            </a:ext>
          </a:extLst>
        </xdr:cNvPr>
        <xdr:cNvSpPr txBox="1"/>
      </xdr:nvSpPr>
      <xdr:spPr>
        <a:xfrm>
          <a:off x="7673340" y="10445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162560</xdr:rowOff>
    </xdr:from>
    <xdr:ext cx="468630" cy="259080"/>
    <xdr:sp macro="" textlink="">
      <xdr:nvSpPr>
        <xdr:cNvPr id="261" name="n_3aveValue【体育館・プール】&#10;一人当たり面積">
          <a:extLst>
            <a:ext uri="{FF2B5EF4-FFF2-40B4-BE49-F238E27FC236}">
              <a16:creationId xmlns:a16="http://schemas.microsoft.com/office/drawing/2014/main" id="{3E6605C2-3C11-473D-83CF-37CE95E8CE6C}"/>
            </a:ext>
          </a:extLst>
        </xdr:cNvPr>
        <xdr:cNvSpPr txBox="1"/>
      </xdr:nvSpPr>
      <xdr:spPr>
        <a:xfrm>
          <a:off x="6866255" y="104514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8890</xdr:rowOff>
    </xdr:from>
    <xdr:ext cx="468630" cy="257810"/>
    <xdr:sp macro="" textlink="">
      <xdr:nvSpPr>
        <xdr:cNvPr id="262" name="n_4aveValue【体育館・プール】&#10;一人当たり面積">
          <a:extLst>
            <a:ext uri="{FF2B5EF4-FFF2-40B4-BE49-F238E27FC236}">
              <a16:creationId xmlns:a16="http://schemas.microsoft.com/office/drawing/2014/main" id="{9D56A837-F6AD-46AC-A5AD-870BECE76BCC}"/>
            </a:ext>
          </a:extLst>
        </xdr:cNvPr>
        <xdr:cNvSpPr txBox="1"/>
      </xdr:nvSpPr>
      <xdr:spPr>
        <a:xfrm>
          <a:off x="6068695" y="10469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54610</xdr:rowOff>
    </xdr:from>
    <xdr:ext cx="469900" cy="257810"/>
    <xdr:sp macro="" textlink="">
      <xdr:nvSpPr>
        <xdr:cNvPr id="263" name="n_1mainValue【体育館・プール】&#10;一人当たり面積">
          <a:extLst>
            <a:ext uri="{FF2B5EF4-FFF2-40B4-BE49-F238E27FC236}">
              <a16:creationId xmlns:a16="http://schemas.microsoft.com/office/drawing/2014/main" id="{60D005F1-FADF-49D4-B4F7-06A9BDAB8E00}"/>
            </a:ext>
          </a:extLst>
        </xdr:cNvPr>
        <xdr:cNvSpPr txBox="1"/>
      </xdr:nvSpPr>
      <xdr:spPr>
        <a:xfrm>
          <a:off x="8454390" y="10859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58420</xdr:rowOff>
    </xdr:from>
    <xdr:ext cx="468630" cy="259080"/>
    <xdr:sp macro="" textlink="">
      <xdr:nvSpPr>
        <xdr:cNvPr id="264" name="n_2mainValue【体育館・プール】&#10;一人当たり面積">
          <a:extLst>
            <a:ext uri="{FF2B5EF4-FFF2-40B4-BE49-F238E27FC236}">
              <a16:creationId xmlns:a16="http://schemas.microsoft.com/office/drawing/2014/main" id="{4D95B74D-55AB-4F06-8926-B227EF3EB49E}"/>
            </a:ext>
          </a:extLst>
        </xdr:cNvPr>
        <xdr:cNvSpPr txBox="1"/>
      </xdr:nvSpPr>
      <xdr:spPr>
        <a:xfrm>
          <a:off x="7673340" y="10855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62230</xdr:rowOff>
    </xdr:from>
    <xdr:ext cx="468630" cy="259080"/>
    <xdr:sp macro="" textlink="">
      <xdr:nvSpPr>
        <xdr:cNvPr id="265" name="n_3mainValue【体育館・プール】&#10;一人当たり面積">
          <a:extLst>
            <a:ext uri="{FF2B5EF4-FFF2-40B4-BE49-F238E27FC236}">
              <a16:creationId xmlns:a16="http://schemas.microsoft.com/office/drawing/2014/main" id="{0EC773CE-8A13-4482-BBA8-BC014E3B954C}"/>
            </a:ext>
          </a:extLst>
        </xdr:cNvPr>
        <xdr:cNvSpPr txBox="1"/>
      </xdr:nvSpPr>
      <xdr:spPr>
        <a:xfrm>
          <a:off x="6866255" y="10859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66040</xdr:rowOff>
    </xdr:from>
    <xdr:ext cx="468630" cy="257810"/>
    <xdr:sp macro="" textlink="">
      <xdr:nvSpPr>
        <xdr:cNvPr id="266" name="n_4mainValue【体育館・プール】&#10;一人当たり面積">
          <a:extLst>
            <a:ext uri="{FF2B5EF4-FFF2-40B4-BE49-F238E27FC236}">
              <a16:creationId xmlns:a16="http://schemas.microsoft.com/office/drawing/2014/main" id="{67BBE1A2-727F-4073-AA69-88EBC9363142}"/>
            </a:ext>
          </a:extLst>
        </xdr:cNvPr>
        <xdr:cNvSpPr txBox="1"/>
      </xdr:nvSpPr>
      <xdr:spPr>
        <a:xfrm>
          <a:off x="6068695" y="10865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2377D745-9006-4E96-B566-B3ACBABE240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1680B9C9-76C7-4F2A-8C2F-16193D366575}"/>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317042D0-B800-4B45-9B86-A83388D704F2}"/>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491B73FE-968E-41CE-8987-C56CB917585B}"/>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5BB28A8E-E08B-4802-B3FA-0C603AB04056}"/>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7B2E8B70-8DB1-447E-9186-0CA347E64FBE}"/>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4DA74654-767C-45CB-8986-20AC8EB138DB}"/>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1FEE883F-2C93-470E-AF71-6B67811B4F41}"/>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5" name="テキスト ボックス 274">
          <a:extLst>
            <a:ext uri="{FF2B5EF4-FFF2-40B4-BE49-F238E27FC236}">
              <a16:creationId xmlns:a16="http://schemas.microsoft.com/office/drawing/2014/main" id="{D2857CEA-7229-48F7-B837-2765F84067B8}"/>
            </a:ext>
          </a:extLst>
        </xdr:cNvPr>
        <xdr:cNvSpPr txBox="1"/>
      </xdr:nvSpPr>
      <xdr:spPr>
        <a:xfrm>
          <a:off x="66675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66478F5B-85F1-4DE3-A6A1-688E6C90544D}"/>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7" name="テキスト ボックス 276">
          <a:extLst>
            <a:ext uri="{FF2B5EF4-FFF2-40B4-BE49-F238E27FC236}">
              <a16:creationId xmlns:a16="http://schemas.microsoft.com/office/drawing/2014/main" id="{BBC8A182-81B6-4036-9F9A-7BDB71F15F46}"/>
            </a:ext>
          </a:extLst>
        </xdr:cNvPr>
        <xdr:cNvSpPr txBox="1"/>
      </xdr:nvSpPr>
      <xdr:spPr>
        <a:xfrm>
          <a:off x="273685" y="1509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9761A18F-A195-46EA-A877-E7D1E50F1101}"/>
            </a:ext>
          </a:extLst>
        </xdr:cNvPr>
        <xdr:cNvCxnSpPr/>
      </xdr:nvCxnSpPr>
      <xdr:spPr>
        <a:xfrm>
          <a:off x="6858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9" name="テキスト ボックス 278">
          <a:extLst>
            <a:ext uri="{FF2B5EF4-FFF2-40B4-BE49-F238E27FC236}">
              <a16:creationId xmlns:a16="http://schemas.microsoft.com/office/drawing/2014/main" id="{5A8EC0F6-5F10-4A93-BDD8-B85F7A7B7D9D}"/>
            </a:ext>
          </a:extLst>
        </xdr:cNvPr>
        <xdr:cNvSpPr txBox="1"/>
      </xdr:nvSpPr>
      <xdr:spPr>
        <a:xfrm>
          <a:off x="273685" y="14714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A7D9E3C0-4D9A-488C-AA10-9C8CEF808767}"/>
            </a:ext>
          </a:extLst>
        </xdr:cNvPr>
        <xdr:cNvCxnSpPr/>
      </xdr:nvCxnSpPr>
      <xdr:spPr>
        <a:xfrm>
          <a:off x="6858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1" name="テキスト ボックス 280">
          <a:extLst>
            <a:ext uri="{FF2B5EF4-FFF2-40B4-BE49-F238E27FC236}">
              <a16:creationId xmlns:a16="http://schemas.microsoft.com/office/drawing/2014/main" id="{96D0BE87-6E95-4960-8D6C-3F848640D646}"/>
            </a:ext>
          </a:extLst>
        </xdr:cNvPr>
        <xdr:cNvSpPr txBox="1"/>
      </xdr:nvSpPr>
      <xdr:spPr>
        <a:xfrm>
          <a:off x="34353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7188919E-B69E-4319-BB23-6E131FE50005}"/>
            </a:ext>
          </a:extLst>
        </xdr:cNvPr>
        <xdr:cNvCxnSpPr/>
      </xdr:nvCxnSpPr>
      <xdr:spPr>
        <a:xfrm>
          <a:off x="6858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3" name="テキスト ボックス 282">
          <a:extLst>
            <a:ext uri="{FF2B5EF4-FFF2-40B4-BE49-F238E27FC236}">
              <a16:creationId xmlns:a16="http://schemas.microsoft.com/office/drawing/2014/main" id="{7B930E2F-40CD-4B85-BF54-0CFF3A7DCBCF}"/>
            </a:ext>
          </a:extLst>
        </xdr:cNvPr>
        <xdr:cNvSpPr txBox="1"/>
      </xdr:nvSpPr>
      <xdr:spPr>
        <a:xfrm>
          <a:off x="34353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A488F083-FF4C-40B8-8973-90592BDA14E4}"/>
            </a:ext>
          </a:extLst>
        </xdr:cNvPr>
        <xdr:cNvCxnSpPr/>
      </xdr:nvCxnSpPr>
      <xdr:spPr>
        <a:xfrm>
          <a:off x="6858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5" name="テキスト ボックス 284">
          <a:extLst>
            <a:ext uri="{FF2B5EF4-FFF2-40B4-BE49-F238E27FC236}">
              <a16:creationId xmlns:a16="http://schemas.microsoft.com/office/drawing/2014/main" id="{E1F8C6F4-382B-4555-88E2-6CCAFD57B400}"/>
            </a:ext>
          </a:extLst>
        </xdr:cNvPr>
        <xdr:cNvSpPr txBox="1"/>
      </xdr:nvSpPr>
      <xdr:spPr>
        <a:xfrm>
          <a:off x="343535" y="13571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286B4F7C-343B-4E88-B47E-72E2FAD0950A}"/>
            </a:ext>
          </a:extLst>
        </xdr:cNvPr>
        <xdr:cNvCxnSpPr/>
      </xdr:nvCxnSpPr>
      <xdr:spPr>
        <a:xfrm>
          <a:off x="6858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7" name="テキスト ボックス 286">
          <a:extLst>
            <a:ext uri="{FF2B5EF4-FFF2-40B4-BE49-F238E27FC236}">
              <a16:creationId xmlns:a16="http://schemas.microsoft.com/office/drawing/2014/main" id="{D842C48B-4A7C-405B-840E-50711683B784}"/>
            </a:ext>
          </a:extLst>
        </xdr:cNvPr>
        <xdr:cNvSpPr txBox="1"/>
      </xdr:nvSpPr>
      <xdr:spPr>
        <a:xfrm>
          <a:off x="343535" y="1319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3D19A10-4FED-49E6-8521-F01A63E1BA91}"/>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9" name="テキスト ボックス 288">
          <a:extLst>
            <a:ext uri="{FF2B5EF4-FFF2-40B4-BE49-F238E27FC236}">
              <a16:creationId xmlns:a16="http://schemas.microsoft.com/office/drawing/2014/main" id="{942CEF36-1272-4D31-A98C-9BDE852C5528}"/>
            </a:ext>
          </a:extLst>
        </xdr:cNvPr>
        <xdr:cNvSpPr txBox="1"/>
      </xdr:nvSpPr>
      <xdr:spPr>
        <a:xfrm>
          <a:off x="386715" y="12813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C5C712BF-69A4-4535-9C78-1CE54A2F53FC}"/>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43815</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8993C5D2-DEA7-4A76-8EEE-FDC839174C38}"/>
            </a:ext>
          </a:extLst>
        </xdr:cNvPr>
        <xdr:cNvCxnSpPr/>
      </xdr:nvCxnSpPr>
      <xdr:spPr>
        <a:xfrm flipV="1">
          <a:off x="4173855" y="1324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2" name="【福祉施設】&#10;有形固定資産減価償却率最小値テキスト">
          <a:extLst>
            <a:ext uri="{FF2B5EF4-FFF2-40B4-BE49-F238E27FC236}">
              <a16:creationId xmlns:a16="http://schemas.microsoft.com/office/drawing/2014/main" id="{E8B0A24B-B62A-4866-A3B1-F217AB18682A}"/>
            </a:ext>
          </a:extLst>
        </xdr:cNvPr>
        <xdr:cNvSpPr txBox="1"/>
      </xdr:nvSpPr>
      <xdr:spPr>
        <a:xfrm>
          <a:off x="4212590" y="1486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107D6CBE-9535-4890-8791-3F8611EFEE88}"/>
            </a:ext>
          </a:extLst>
        </xdr:cNvPr>
        <xdr:cNvCxnSpPr/>
      </xdr:nvCxnSpPr>
      <xdr:spPr>
        <a:xfrm>
          <a:off x="4112260" y="1485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161925</xdr:rowOff>
    </xdr:from>
    <xdr:ext cx="405130" cy="259080"/>
    <xdr:sp macro="" textlink="">
      <xdr:nvSpPr>
        <xdr:cNvPr id="294" name="【福祉施設】&#10;有形固定資産減価償却率最大値テキスト">
          <a:extLst>
            <a:ext uri="{FF2B5EF4-FFF2-40B4-BE49-F238E27FC236}">
              <a16:creationId xmlns:a16="http://schemas.microsoft.com/office/drawing/2014/main" id="{76B93302-2108-4BF2-884F-5E9D74FCA63D}"/>
            </a:ext>
          </a:extLst>
        </xdr:cNvPr>
        <xdr:cNvSpPr txBox="1"/>
      </xdr:nvSpPr>
      <xdr:spPr>
        <a:xfrm>
          <a:off x="4212590" y="1302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43815</xdr:rowOff>
    </xdr:from>
    <xdr:to>
      <xdr:col>24</xdr:col>
      <xdr:colOff>152400</xdr:colOff>
      <xdr:row>77</xdr:row>
      <xdr:rowOff>43815</xdr:rowOff>
    </xdr:to>
    <xdr:cxnSp macro="">
      <xdr:nvCxnSpPr>
        <xdr:cNvPr id="295" name="直線コネクタ 294">
          <a:extLst>
            <a:ext uri="{FF2B5EF4-FFF2-40B4-BE49-F238E27FC236}">
              <a16:creationId xmlns:a16="http://schemas.microsoft.com/office/drawing/2014/main" id="{8D667BF8-D135-48CA-9D7D-726936C349B5}"/>
            </a:ext>
          </a:extLst>
        </xdr:cNvPr>
        <xdr:cNvCxnSpPr/>
      </xdr:nvCxnSpPr>
      <xdr:spPr>
        <a:xfrm>
          <a:off x="4112260" y="132473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106680</xdr:rowOff>
    </xdr:from>
    <xdr:ext cx="405130" cy="259080"/>
    <xdr:sp macro="" textlink="">
      <xdr:nvSpPr>
        <xdr:cNvPr id="296" name="【福祉施設】&#10;有形固定資産減価償却率平均値テキスト">
          <a:extLst>
            <a:ext uri="{FF2B5EF4-FFF2-40B4-BE49-F238E27FC236}">
              <a16:creationId xmlns:a16="http://schemas.microsoft.com/office/drawing/2014/main" id="{F92FDE95-E807-4E94-8472-83524164CC4C}"/>
            </a:ext>
          </a:extLst>
        </xdr:cNvPr>
        <xdr:cNvSpPr txBox="1"/>
      </xdr:nvSpPr>
      <xdr:spPr>
        <a:xfrm>
          <a:off x="4212590" y="13992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5C90EB52-AEBD-48AE-B018-9B88DFDAD30E}"/>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67DDDE1D-3196-4EC1-9692-552E49A7710C}"/>
            </a:ext>
          </a:extLst>
        </xdr:cNvPr>
        <xdr:cNvSpPr/>
      </xdr:nvSpPr>
      <xdr:spPr>
        <a:xfrm>
          <a:off x="33883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48260</xdr:rowOff>
    </xdr:from>
    <xdr:to>
      <xdr:col>15</xdr:col>
      <xdr:colOff>101600</xdr:colOff>
      <xdr:row>81</xdr:row>
      <xdr:rowOff>149860</xdr:rowOff>
    </xdr:to>
    <xdr:sp macro="" textlink="">
      <xdr:nvSpPr>
        <xdr:cNvPr id="299" name="フローチャート: 判断 298">
          <a:extLst>
            <a:ext uri="{FF2B5EF4-FFF2-40B4-BE49-F238E27FC236}">
              <a16:creationId xmlns:a16="http://schemas.microsoft.com/office/drawing/2014/main" id="{4A5D599B-9C40-44CD-9137-80B4FA7130D7}"/>
            </a:ext>
          </a:extLst>
        </xdr:cNvPr>
        <xdr:cNvSpPr/>
      </xdr:nvSpPr>
      <xdr:spPr>
        <a:xfrm>
          <a:off x="2571750" y="139376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657529EA-0EF5-4153-A326-279BF6A1D838}"/>
            </a:ext>
          </a:extLst>
        </xdr:cNvPr>
        <xdr:cNvSpPr/>
      </xdr:nvSpPr>
      <xdr:spPr>
        <a:xfrm>
          <a:off x="1774190" y="139128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164465</xdr:rowOff>
    </xdr:from>
    <xdr:to>
      <xdr:col>6</xdr:col>
      <xdr:colOff>38100</xdr:colOff>
      <xdr:row>81</xdr:row>
      <xdr:rowOff>94615</xdr:rowOff>
    </xdr:to>
    <xdr:sp macro="" textlink="">
      <xdr:nvSpPr>
        <xdr:cNvPr id="301" name="フローチャート: 判断 300">
          <a:extLst>
            <a:ext uri="{FF2B5EF4-FFF2-40B4-BE49-F238E27FC236}">
              <a16:creationId xmlns:a16="http://schemas.microsoft.com/office/drawing/2014/main" id="{6BDA7DBE-A773-4D06-A353-D2DC95C2B091}"/>
            </a:ext>
          </a:extLst>
        </xdr:cNvPr>
        <xdr:cNvSpPr/>
      </xdr:nvSpPr>
      <xdr:spPr>
        <a:xfrm>
          <a:off x="988060" y="1388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66FA20B4-6373-49EF-98FE-CF5321AAFB67}"/>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C0E0CBC6-4DC3-4D70-999E-F5F2282BA251}"/>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3FDEA6E1-AD8B-43B0-9B15-0B6A998A58AD}"/>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27C8EA90-FEDA-463C-B366-DA5CC2FDD76D}"/>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CD07C9F7-ABDB-4338-B233-06CAB335C736}"/>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7" name="楕円 306">
          <a:extLst>
            <a:ext uri="{FF2B5EF4-FFF2-40B4-BE49-F238E27FC236}">
              <a16:creationId xmlns:a16="http://schemas.microsoft.com/office/drawing/2014/main" id="{6C029046-2013-41C9-824C-9378A223B99C}"/>
            </a:ext>
          </a:extLst>
        </xdr:cNvPr>
        <xdr:cNvSpPr/>
      </xdr:nvSpPr>
      <xdr:spPr>
        <a:xfrm>
          <a:off x="4131310" y="13800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105410</xdr:rowOff>
    </xdr:from>
    <xdr:ext cx="405130" cy="259080"/>
    <xdr:sp macro="" textlink="">
      <xdr:nvSpPr>
        <xdr:cNvPr id="308" name="【福祉施設】&#10;有形固定資産減価償却率該当値テキスト">
          <a:extLst>
            <a:ext uri="{FF2B5EF4-FFF2-40B4-BE49-F238E27FC236}">
              <a16:creationId xmlns:a16="http://schemas.microsoft.com/office/drawing/2014/main" id="{ED5AF1D9-9D24-46A8-9E46-033E1A757140}"/>
            </a:ext>
          </a:extLst>
        </xdr:cNvPr>
        <xdr:cNvSpPr txBox="1"/>
      </xdr:nvSpPr>
      <xdr:spPr>
        <a:xfrm>
          <a:off x="4212590" y="1364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09" name="楕円 308">
          <a:extLst>
            <a:ext uri="{FF2B5EF4-FFF2-40B4-BE49-F238E27FC236}">
              <a16:creationId xmlns:a16="http://schemas.microsoft.com/office/drawing/2014/main" id="{61CDD245-E874-4AEF-8F4D-5EF99E3F88B5}"/>
            </a:ext>
          </a:extLst>
        </xdr:cNvPr>
        <xdr:cNvSpPr/>
      </xdr:nvSpPr>
      <xdr:spPr>
        <a:xfrm>
          <a:off x="3388360" y="142938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83</xdr:row>
      <xdr:rowOff>116205</xdr:rowOff>
    </xdr:to>
    <xdr:cxnSp macro="">
      <xdr:nvCxnSpPr>
        <xdr:cNvPr id="310" name="直線コネクタ 309">
          <a:extLst>
            <a:ext uri="{FF2B5EF4-FFF2-40B4-BE49-F238E27FC236}">
              <a16:creationId xmlns:a16="http://schemas.microsoft.com/office/drawing/2014/main" id="{28136F9A-75B2-4BD9-8A32-B82291EF7E18}"/>
            </a:ext>
          </a:extLst>
        </xdr:cNvPr>
        <xdr:cNvCxnSpPr/>
      </xdr:nvCxnSpPr>
      <xdr:spPr>
        <a:xfrm flipV="1">
          <a:off x="3431540" y="13845540"/>
          <a:ext cx="74295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11" name="楕円 310">
          <a:extLst>
            <a:ext uri="{FF2B5EF4-FFF2-40B4-BE49-F238E27FC236}">
              <a16:creationId xmlns:a16="http://schemas.microsoft.com/office/drawing/2014/main" id="{C7276D34-0E35-4642-84ED-070D2390C09E}"/>
            </a:ext>
          </a:extLst>
        </xdr:cNvPr>
        <xdr:cNvSpPr/>
      </xdr:nvSpPr>
      <xdr:spPr>
        <a:xfrm>
          <a:off x="2571750" y="142614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116205</xdr:rowOff>
    </xdr:to>
    <xdr:cxnSp macro="">
      <xdr:nvCxnSpPr>
        <xdr:cNvPr id="312" name="直線コネクタ 311">
          <a:extLst>
            <a:ext uri="{FF2B5EF4-FFF2-40B4-BE49-F238E27FC236}">
              <a16:creationId xmlns:a16="http://schemas.microsoft.com/office/drawing/2014/main" id="{232D6854-BE2E-4D95-9EB7-4C7D1204AE43}"/>
            </a:ext>
          </a:extLst>
        </xdr:cNvPr>
        <xdr:cNvCxnSpPr/>
      </xdr:nvCxnSpPr>
      <xdr:spPr>
        <a:xfrm>
          <a:off x="2626360" y="14316075"/>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313" name="楕円 312">
          <a:extLst>
            <a:ext uri="{FF2B5EF4-FFF2-40B4-BE49-F238E27FC236}">
              <a16:creationId xmlns:a16="http://schemas.microsoft.com/office/drawing/2014/main" id="{A493D89C-8D9B-4EF2-B357-9F38AB95E3F9}"/>
            </a:ext>
          </a:extLst>
        </xdr:cNvPr>
        <xdr:cNvSpPr/>
      </xdr:nvSpPr>
      <xdr:spPr>
        <a:xfrm>
          <a:off x="1774190" y="142100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83820</xdr:rowOff>
    </xdr:to>
    <xdr:cxnSp macro="">
      <xdr:nvCxnSpPr>
        <xdr:cNvPr id="314" name="直線コネクタ 313">
          <a:extLst>
            <a:ext uri="{FF2B5EF4-FFF2-40B4-BE49-F238E27FC236}">
              <a16:creationId xmlns:a16="http://schemas.microsoft.com/office/drawing/2014/main" id="{C7B32E3A-51C3-41EF-9D27-DF3380D10956}"/>
            </a:ext>
          </a:extLst>
        </xdr:cNvPr>
        <xdr:cNvCxnSpPr/>
      </xdr:nvCxnSpPr>
      <xdr:spPr>
        <a:xfrm>
          <a:off x="1828800" y="14258925"/>
          <a:ext cx="7975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15" name="楕円 314">
          <a:extLst>
            <a:ext uri="{FF2B5EF4-FFF2-40B4-BE49-F238E27FC236}">
              <a16:creationId xmlns:a16="http://schemas.microsoft.com/office/drawing/2014/main" id="{4E693F80-011F-44D5-B853-80685DCCF2FA}"/>
            </a:ext>
          </a:extLst>
        </xdr:cNvPr>
        <xdr:cNvSpPr/>
      </xdr:nvSpPr>
      <xdr:spPr>
        <a:xfrm>
          <a:off x="988060" y="141909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xdr:rowOff>
    </xdr:from>
    <xdr:to>
      <xdr:col>10</xdr:col>
      <xdr:colOff>114300</xdr:colOff>
      <xdr:row>83</xdr:row>
      <xdr:rowOff>30480</xdr:rowOff>
    </xdr:to>
    <xdr:cxnSp macro="">
      <xdr:nvCxnSpPr>
        <xdr:cNvPr id="316" name="直線コネクタ 315">
          <a:extLst>
            <a:ext uri="{FF2B5EF4-FFF2-40B4-BE49-F238E27FC236}">
              <a16:creationId xmlns:a16="http://schemas.microsoft.com/office/drawing/2014/main" id="{79F83A6C-C944-477B-8B2A-87BF08900B57}"/>
            </a:ext>
          </a:extLst>
        </xdr:cNvPr>
        <xdr:cNvCxnSpPr/>
      </xdr:nvCxnSpPr>
      <xdr:spPr>
        <a:xfrm>
          <a:off x="1031240" y="14239875"/>
          <a:ext cx="7975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19685</xdr:rowOff>
    </xdr:from>
    <xdr:ext cx="405130" cy="257810"/>
    <xdr:sp macro="" textlink="">
      <xdr:nvSpPr>
        <xdr:cNvPr id="317" name="n_1aveValue【福祉施設】&#10;有形固定資産減価償却率">
          <a:extLst>
            <a:ext uri="{FF2B5EF4-FFF2-40B4-BE49-F238E27FC236}">
              <a16:creationId xmlns:a16="http://schemas.microsoft.com/office/drawing/2014/main" id="{C45A4900-CFD3-42CF-B350-178193F38F29}"/>
            </a:ext>
          </a:extLst>
        </xdr:cNvPr>
        <xdr:cNvSpPr txBox="1"/>
      </xdr:nvSpPr>
      <xdr:spPr>
        <a:xfrm>
          <a:off x="3239135" y="137318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166370</xdr:rowOff>
    </xdr:from>
    <xdr:ext cx="403860" cy="257810"/>
    <xdr:sp macro="" textlink="">
      <xdr:nvSpPr>
        <xdr:cNvPr id="318" name="n_2aveValue【福祉施設】&#10;有形固定資産減価償却率">
          <a:extLst>
            <a:ext uri="{FF2B5EF4-FFF2-40B4-BE49-F238E27FC236}">
              <a16:creationId xmlns:a16="http://schemas.microsoft.com/office/drawing/2014/main" id="{9C2B3FF8-C757-4D3D-9FD4-7644E12A3080}"/>
            </a:ext>
          </a:extLst>
        </xdr:cNvPr>
        <xdr:cNvSpPr txBox="1"/>
      </xdr:nvSpPr>
      <xdr:spPr>
        <a:xfrm>
          <a:off x="2439035" y="137147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145415</xdr:rowOff>
    </xdr:from>
    <xdr:ext cx="403860" cy="257810"/>
    <xdr:sp macro="" textlink="">
      <xdr:nvSpPr>
        <xdr:cNvPr id="319" name="n_3aveValue【福祉施設】&#10;有形固定資産減価償却率">
          <a:extLst>
            <a:ext uri="{FF2B5EF4-FFF2-40B4-BE49-F238E27FC236}">
              <a16:creationId xmlns:a16="http://schemas.microsoft.com/office/drawing/2014/main" id="{E7E80DE0-8215-4385-956A-682FFCD3EE2B}"/>
            </a:ext>
          </a:extLst>
        </xdr:cNvPr>
        <xdr:cNvSpPr txBox="1"/>
      </xdr:nvSpPr>
      <xdr:spPr>
        <a:xfrm>
          <a:off x="1641475" y="1368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111125</xdr:rowOff>
    </xdr:from>
    <xdr:ext cx="403860" cy="257810"/>
    <xdr:sp macro="" textlink="">
      <xdr:nvSpPr>
        <xdr:cNvPr id="320" name="n_4aveValue【福祉施設】&#10;有形固定資産減価償却率">
          <a:extLst>
            <a:ext uri="{FF2B5EF4-FFF2-40B4-BE49-F238E27FC236}">
              <a16:creationId xmlns:a16="http://schemas.microsoft.com/office/drawing/2014/main" id="{A3BDDCE9-97FD-4CD6-A8D5-28027F631C60}"/>
            </a:ext>
          </a:extLst>
        </xdr:cNvPr>
        <xdr:cNvSpPr txBox="1"/>
      </xdr:nvSpPr>
      <xdr:spPr>
        <a:xfrm>
          <a:off x="855345" y="13655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158115</xdr:rowOff>
    </xdr:from>
    <xdr:ext cx="405130" cy="257810"/>
    <xdr:sp macro="" textlink="">
      <xdr:nvSpPr>
        <xdr:cNvPr id="321" name="n_1mainValue【福祉施設】&#10;有形固定資産減価償却率">
          <a:extLst>
            <a:ext uri="{FF2B5EF4-FFF2-40B4-BE49-F238E27FC236}">
              <a16:creationId xmlns:a16="http://schemas.microsoft.com/office/drawing/2014/main" id="{6513F6C6-AC57-44DB-96BB-E40CD9199834}"/>
            </a:ext>
          </a:extLst>
        </xdr:cNvPr>
        <xdr:cNvSpPr txBox="1"/>
      </xdr:nvSpPr>
      <xdr:spPr>
        <a:xfrm>
          <a:off x="3239135" y="14390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125730</xdr:rowOff>
    </xdr:from>
    <xdr:ext cx="403860" cy="259080"/>
    <xdr:sp macro="" textlink="">
      <xdr:nvSpPr>
        <xdr:cNvPr id="322" name="n_2mainValue【福祉施設】&#10;有形固定資産減価償却率">
          <a:extLst>
            <a:ext uri="{FF2B5EF4-FFF2-40B4-BE49-F238E27FC236}">
              <a16:creationId xmlns:a16="http://schemas.microsoft.com/office/drawing/2014/main" id="{69627331-0BAE-4CFD-AC66-1F1017A49AC0}"/>
            </a:ext>
          </a:extLst>
        </xdr:cNvPr>
        <xdr:cNvSpPr txBox="1"/>
      </xdr:nvSpPr>
      <xdr:spPr>
        <a:xfrm>
          <a:off x="2439035" y="14359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72390</xdr:rowOff>
    </xdr:from>
    <xdr:ext cx="403860" cy="259080"/>
    <xdr:sp macro="" textlink="">
      <xdr:nvSpPr>
        <xdr:cNvPr id="323" name="n_3mainValue【福祉施設】&#10;有形固定資産減価償却率">
          <a:extLst>
            <a:ext uri="{FF2B5EF4-FFF2-40B4-BE49-F238E27FC236}">
              <a16:creationId xmlns:a16="http://schemas.microsoft.com/office/drawing/2014/main" id="{8991C60B-7FDF-43BD-A864-66DCDD5F7402}"/>
            </a:ext>
          </a:extLst>
        </xdr:cNvPr>
        <xdr:cNvSpPr txBox="1"/>
      </xdr:nvSpPr>
      <xdr:spPr>
        <a:xfrm>
          <a:off x="1641475" y="14302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49530</xdr:rowOff>
    </xdr:from>
    <xdr:ext cx="403860" cy="259080"/>
    <xdr:sp macro="" textlink="">
      <xdr:nvSpPr>
        <xdr:cNvPr id="324" name="n_4mainValue【福祉施設】&#10;有形固定資産減価償却率">
          <a:extLst>
            <a:ext uri="{FF2B5EF4-FFF2-40B4-BE49-F238E27FC236}">
              <a16:creationId xmlns:a16="http://schemas.microsoft.com/office/drawing/2014/main" id="{2ABE863B-F502-467A-BB61-828F435BBBF8}"/>
            </a:ext>
          </a:extLst>
        </xdr:cNvPr>
        <xdr:cNvSpPr txBox="1"/>
      </xdr:nvSpPr>
      <xdr:spPr>
        <a:xfrm>
          <a:off x="855345" y="14283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A27A6B5F-9CF1-4670-8986-16CA346B62B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D844E40-0B40-4314-B11A-F9A3F1836FAA}"/>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CFD33CDA-3599-422A-9C4D-894FCA0D3830}"/>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CEC002F-2ECB-4A8D-86D3-01339024A10D}"/>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44C6762E-3F67-4987-BE11-4B50DE47E428}"/>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16146D47-9A6D-43F5-91CE-2F56B96EEA7A}"/>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C6354F62-71B2-4709-ACF4-4139AAD05CCB}"/>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7459C53A-2DFA-4380-AB2C-2A8FC0B80656}"/>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3" name="テキスト ボックス 332">
          <a:extLst>
            <a:ext uri="{FF2B5EF4-FFF2-40B4-BE49-F238E27FC236}">
              <a16:creationId xmlns:a16="http://schemas.microsoft.com/office/drawing/2014/main" id="{B13BBCA9-BB76-4A46-9524-9B942AC5D96B}"/>
            </a:ext>
          </a:extLst>
        </xdr:cNvPr>
        <xdr:cNvSpPr txBox="1"/>
      </xdr:nvSpPr>
      <xdr:spPr>
        <a:xfrm>
          <a:off x="592201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6769A445-0CEB-49F5-97DF-7F40BBA183C7}"/>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F62B66A0-6C83-4E56-9513-8EAD5ACDD7AE}"/>
            </a:ext>
          </a:extLst>
        </xdr:cNvPr>
        <xdr:cNvCxnSpPr/>
      </xdr:nvCxnSpPr>
      <xdr:spPr>
        <a:xfrm>
          <a:off x="5960110" y="1485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6" name="テキスト ボックス 335">
          <a:extLst>
            <a:ext uri="{FF2B5EF4-FFF2-40B4-BE49-F238E27FC236}">
              <a16:creationId xmlns:a16="http://schemas.microsoft.com/office/drawing/2014/main" id="{0E8272ED-0A27-483A-85C9-2BC6FB14A1A2}"/>
            </a:ext>
          </a:extLst>
        </xdr:cNvPr>
        <xdr:cNvSpPr txBox="1"/>
      </xdr:nvSpPr>
      <xdr:spPr>
        <a:xfrm>
          <a:off x="5527040" y="14714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D1BEC0D3-B049-4C44-84FE-3D95325B3C38}"/>
            </a:ext>
          </a:extLst>
        </xdr:cNvPr>
        <xdr:cNvCxnSpPr/>
      </xdr:nvCxnSpPr>
      <xdr:spPr>
        <a:xfrm>
          <a:off x="5960110" y="1447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8" name="テキスト ボックス 337">
          <a:extLst>
            <a:ext uri="{FF2B5EF4-FFF2-40B4-BE49-F238E27FC236}">
              <a16:creationId xmlns:a16="http://schemas.microsoft.com/office/drawing/2014/main" id="{AC987EDF-818D-4770-95C5-6C99D4DA5A4E}"/>
            </a:ext>
          </a:extLst>
        </xdr:cNvPr>
        <xdr:cNvSpPr txBox="1"/>
      </xdr:nvSpPr>
      <xdr:spPr>
        <a:xfrm>
          <a:off x="5527040" y="14333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DA316A30-E7A7-4BD9-83A5-0E432CC66404}"/>
            </a:ext>
          </a:extLst>
        </xdr:cNvPr>
        <xdr:cNvCxnSpPr/>
      </xdr:nvCxnSpPr>
      <xdr:spPr>
        <a:xfrm>
          <a:off x="5960110" y="1409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40" name="テキスト ボックス 339">
          <a:extLst>
            <a:ext uri="{FF2B5EF4-FFF2-40B4-BE49-F238E27FC236}">
              <a16:creationId xmlns:a16="http://schemas.microsoft.com/office/drawing/2014/main" id="{F64C8257-F80E-42D8-A3F4-7B9C0AF5394A}"/>
            </a:ext>
          </a:extLst>
        </xdr:cNvPr>
        <xdr:cNvSpPr txBox="1"/>
      </xdr:nvSpPr>
      <xdr:spPr>
        <a:xfrm>
          <a:off x="5527040" y="13952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174E32B2-B756-4639-B59E-673164C0184A}"/>
            </a:ext>
          </a:extLst>
        </xdr:cNvPr>
        <xdr:cNvCxnSpPr/>
      </xdr:nvCxnSpPr>
      <xdr:spPr>
        <a:xfrm>
          <a:off x="5960110" y="1371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42" name="テキスト ボックス 341">
          <a:extLst>
            <a:ext uri="{FF2B5EF4-FFF2-40B4-BE49-F238E27FC236}">
              <a16:creationId xmlns:a16="http://schemas.microsoft.com/office/drawing/2014/main" id="{CC960ACB-7043-4CCF-9934-C848380B78B6}"/>
            </a:ext>
          </a:extLst>
        </xdr:cNvPr>
        <xdr:cNvSpPr txBox="1"/>
      </xdr:nvSpPr>
      <xdr:spPr>
        <a:xfrm>
          <a:off x="5527040" y="13571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BB2B806-6548-4027-8316-47175D93CE90}"/>
            </a:ext>
          </a:extLst>
        </xdr:cNvPr>
        <xdr:cNvCxnSpPr/>
      </xdr:nvCxnSpPr>
      <xdr:spPr>
        <a:xfrm>
          <a:off x="5960110" y="1333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4" name="テキスト ボックス 343">
          <a:extLst>
            <a:ext uri="{FF2B5EF4-FFF2-40B4-BE49-F238E27FC236}">
              <a16:creationId xmlns:a16="http://schemas.microsoft.com/office/drawing/2014/main" id="{57B4B0DA-FB2B-4EFB-A867-D27D96F6BDC3}"/>
            </a:ext>
          </a:extLst>
        </xdr:cNvPr>
        <xdr:cNvSpPr txBox="1"/>
      </xdr:nvSpPr>
      <xdr:spPr>
        <a:xfrm>
          <a:off x="5527040" y="13194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8AB7AFF5-CA7F-4A7F-87A5-79894BD7052D}"/>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6" name="テキスト ボックス 345">
          <a:extLst>
            <a:ext uri="{FF2B5EF4-FFF2-40B4-BE49-F238E27FC236}">
              <a16:creationId xmlns:a16="http://schemas.microsoft.com/office/drawing/2014/main" id="{4773C1ED-BF0A-46F9-A4E6-F12962120F0D}"/>
            </a:ext>
          </a:extLst>
        </xdr:cNvPr>
        <xdr:cNvSpPr txBox="1"/>
      </xdr:nvSpPr>
      <xdr:spPr>
        <a:xfrm>
          <a:off x="5527040" y="1281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6805E870-6B20-4B84-A1E9-0DE16055C435}"/>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91440</xdr:rowOff>
    </xdr:to>
    <xdr:cxnSp macro="">
      <xdr:nvCxnSpPr>
        <xdr:cNvPr id="348" name="直線コネクタ 347">
          <a:extLst>
            <a:ext uri="{FF2B5EF4-FFF2-40B4-BE49-F238E27FC236}">
              <a16:creationId xmlns:a16="http://schemas.microsoft.com/office/drawing/2014/main" id="{96C1D8AA-2A6F-4F1C-ACF8-A1C3186A2FE3}"/>
            </a:ext>
          </a:extLst>
        </xdr:cNvPr>
        <xdr:cNvCxnSpPr/>
      </xdr:nvCxnSpPr>
      <xdr:spPr>
        <a:xfrm flipV="1">
          <a:off x="9429115" y="1336929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macro="" textlink="">
      <xdr:nvSpPr>
        <xdr:cNvPr id="349" name="【福祉施設】&#10;一人当たり面積最小値テキスト">
          <a:extLst>
            <a:ext uri="{FF2B5EF4-FFF2-40B4-BE49-F238E27FC236}">
              <a16:creationId xmlns:a16="http://schemas.microsoft.com/office/drawing/2014/main" id="{A53BEDE3-0A8A-47B2-B646-7D2B1D3832BD}"/>
            </a:ext>
          </a:extLst>
        </xdr:cNvPr>
        <xdr:cNvSpPr txBox="1"/>
      </xdr:nvSpPr>
      <xdr:spPr>
        <a:xfrm>
          <a:off x="946785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0" name="直線コネクタ 349">
          <a:extLst>
            <a:ext uri="{FF2B5EF4-FFF2-40B4-BE49-F238E27FC236}">
              <a16:creationId xmlns:a16="http://schemas.microsoft.com/office/drawing/2014/main" id="{1CA9BAE6-D5CD-4F8C-99B7-F52113BFAF93}"/>
            </a:ext>
          </a:extLst>
        </xdr:cNvPr>
        <xdr:cNvCxnSpPr/>
      </xdr:nvCxnSpPr>
      <xdr:spPr>
        <a:xfrm>
          <a:off x="9356090" y="148399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110490</xdr:rowOff>
    </xdr:from>
    <xdr:ext cx="469900" cy="257810"/>
    <xdr:sp macro="" textlink="">
      <xdr:nvSpPr>
        <xdr:cNvPr id="351" name="【福祉施設】&#10;一人当たり面積最大値テキスト">
          <a:extLst>
            <a:ext uri="{FF2B5EF4-FFF2-40B4-BE49-F238E27FC236}">
              <a16:creationId xmlns:a16="http://schemas.microsoft.com/office/drawing/2014/main" id="{E53CF8C5-586C-454D-8ABD-5DF7887C2EAD}"/>
            </a:ext>
          </a:extLst>
        </xdr:cNvPr>
        <xdr:cNvSpPr txBox="1"/>
      </xdr:nvSpPr>
      <xdr:spPr>
        <a:xfrm>
          <a:off x="9467850" y="13140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0.392</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44B7EBB9-91F3-40CE-823F-16C3C65C41B2}"/>
            </a:ext>
          </a:extLst>
        </xdr:cNvPr>
        <xdr:cNvCxnSpPr/>
      </xdr:nvCxnSpPr>
      <xdr:spPr>
        <a:xfrm>
          <a:off x="9356090" y="133692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162560</xdr:rowOff>
    </xdr:from>
    <xdr:ext cx="469900" cy="259080"/>
    <xdr:sp macro="" textlink="">
      <xdr:nvSpPr>
        <xdr:cNvPr id="353" name="【福祉施設】&#10;一人当たり面積平均値テキスト">
          <a:extLst>
            <a:ext uri="{FF2B5EF4-FFF2-40B4-BE49-F238E27FC236}">
              <a16:creationId xmlns:a16="http://schemas.microsoft.com/office/drawing/2014/main" id="{C15D17E6-7163-47C7-B502-5A8B2DBDAB36}"/>
            </a:ext>
          </a:extLst>
        </xdr:cNvPr>
        <xdr:cNvSpPr txBox="1"/>
      </xdr:nvSpPr>
      <xdr:spPr>
        <a:xfrm>
          <a:off x="9467850" y="142233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CB98CFE4-B63C-4732-ACCE-1B4B7BC6F59B}"/>
            </a:ext>
          </a:extLst>
        </xdr:cNvPr>
        <xdr:cNvSpPr/>
      </xdr:nvSpPr>
      <xdr:spPr>
        <a:xfrm>
          <a:off x="9394190" y="143662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8FA17971-4B23-4BBD-9171-4777282423D1}"/>
            </a:ext>
          </a:extLst>
        </xdr:cNvPr>
        <xdr:cNvSpPr/>
      </xdr:nvSpPr>
      <xdr:spPr>
        <a:xfrm>
          <a:off x="8632190" y="1438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162560</xdr:rowOff>
    </xdr:from>
    <xdr:to>
      <xdr:col>46</xdr:col>
      <xdr:colOff>38100</xdr:colOff>
      <xdr:row>84</xdr:row>
      <xdr:rowOff>92710</xdr:rowOff>
    </xdr:to>
    <xdr:sp macro="" textlink="">
      <xdr:nvSpPr>
        <xdr:cNvPr id="356" name="フローチャート: 判断 355">
          <a:extLst>
            <a:ext uri="{FF2B5EF4-FFF2-40B4-BE49-F238E27FC236}">
              <a16:creationId xmlns:a16="http://schemas.microsoft.com/office/drawing/2014/main" id="{8607F292-E2B0-41E3-B001-AB00D633B1F4}"/>
            </a:ext>
          </a:extLst>
        </xdr:cNvPr>
        <xdr:cNvSpPr/>
      </xdr:nvSpPr>
      <xdr:spPr>
        <a:xfrm>
          <a:off x="7846060" y="143948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A9AE72EE-4E6D-4E2A-90BA-0CB7189AEB6F}"/>
            </a:ext>
          </a:extLst>
        </xdr:cNvPr>
        <xdr:cNvSpPr/>
      </xdr:nvSpPr>
      <xdr:spPr>
        <a:xfrm>
          <a:off x="7029450" y="14400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124460</xdr:rowOff>
    </xdr:from>
    <xdr:to>
      <xdr:col>36</xdr:col>
      <xdr:colOff>165100</xdr:colOff>
      <xdr:row>84</xdr:row>
      <xdr:rowOff>54610</xdr:rowOff>
    </xdr:to>
    <xdr:sp macro="" textlink="">
      <xdr:nvSpPr>
        <xdr:cNvPr id="358" name="フローチャート: 判断 357">
          <a:extLst>
            <a:ext uri="{FF2B5EF4-FFF2-40B4-BE49-F238E27FC236}">
              <a16:creationId xmlns:a16="http://schemas.microsoft.com/office/drawing/2014/main" id="{9980528B-7189-43E1-A0B8-0776B1E60616}"/>
            </a:ext>
          </a:extLst>
        </xdr:cNvPr>
        <xdr:cNvSpPr/>
      </xdr:nvSpPr>
      <xdr:spPr>
        <a:xfrm>
          <a:off x="6231890" y="143567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A780773C-06F2-4875-8211-6B2AA5580035}"/>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82AAB1B0-1B86-4947-9DEB-2CE773263287}"/>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3C3DDB12-99E0-49DB-8839-261D9A85C428}"/>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5071135B-CA39-46D2-B475-4247B7AFA9F2}"/>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893A7FBF-B86C-4CBF-AFBC-D84C68C22455}"/>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364" name="楕円 363">
          <a:extLst>
            <a:ext uri="{FF2B5EF4-FFF2-40B4-BE49-F238E27FC236}">
              <a16:creationId xmlns:a16="http://schemas.microsoft.com/office/drawing/2014/main" id="{A44D9CA9-DA24-489F-8124-97D423723EF7}"/>
            </a:ext>
          </a:extLst>
        </xdr:cNvPr>
        <xdr:cNvSpPr/>
      </xdr:nvSpPr>
      <xdr:spPr>
        <a:xfrm>
          <a:off x="9394190" y="1475295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92710</xdr:rowOff>
    </xdr:from>
    <xdr:ext cx="469900" cy="259080"/>
    <xdr:sp macro="" textlink="">
      <xdr:nvSpPr>
        <xdr:cNvPr id="365" name="【福祉施設】&#10;一人当たり面積該当値テキスト">
          <a:extLst>
            <a:ext uri="{FF2B5EF4-FFF2-40B4-BE49-F238E27FC236}">
              <a16:creationId xmlns:a16="http://schemas.microsoft.com/office/drawing/2014/main" id="{A694C3A0-4CFB-41E1-A6C3-8F13241D7287}"/>
            </a:ext>
          </a:extLst>
        </xdr:cNvPr>
        <xdr:cNvSpPr txBox="1"/>
      </xdr:nvSpPr>
      <xdr:spPr>
        <a:xfrm>
          <a:off x="9467850" y="14669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6" name="楕円 365">
          <a:extLst>
            <a:ext uri="{FF2B5EF4-FFF2-40B4-BE49-F238E27FC236}">
              <a16:creationId xmlns:a16="http://schemas.microsoft.com/office/drawing/2014/main" id="{7FA6B2AD-D953-40B9-80B5-09714DCEC150}"/>
            </a:ext>
          </a:extLst>
        </xdr:cNvPr>
        <xdr:cNvSpPr/>
      </xdr:nvSpPr>
      <xdr:spPr>
        <a:xfrm>
          <a:off x="8632190" y="147091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57150</xdr:rowOff>
    </xdr:to>
    <xdr:cxnSp macro="">
      <xdr:nvCxnSpPr>
        <xdr:cNvPr id="367" name="直線コネクタ 366">
          <a:extLst>
            <a:ext uri="{FF2B5EF4-FFF2-40B4-BE49-F238E27FC236}">
              <a16:creationId xmlns:a16="http://schemas.microsoft.com/office/drawing/2014/main" id="{3101495C-7C4E-4B6F-9368-ACEDABD179A3}"/>
            </a:ext>
          </a:extLst>
        </xdr:cNvPr>
        <xdr:cNvCxnSpPr/>
      </xdr:nvCxnSpPr>
      <xdr:spPr>
        <a:xfrm>
          <a:off x="8686800" y="14759940"/>
          <a:ext cx="742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68" name="楕円 367">
          <a:extLst>
            <a:ext uri="{FF2B5EF4-FFF2-40B4-BE49-F238E27FC236}">
              <a16:creationId xmlns:a16="http://schemas.microsoft.com/office/drawing/2014/main" id="{3BFDE9AE-117F-4D1E-8082-1A2DEEEEDE4E}"/>
            </a:ext>
          </a:extLst>
        </xdr:cNvPr>
        <xdr:cNvSpPr/>
      </xdr:nvSpPr>
      <xdr:spPr>
        <a:xfrm>
          <a:off x="7846060" y="14537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86</xdr:row>
      <xdr:rowOff>11430</xdr:rowOff>
    </xdr:to>
    <xdr:cxnSp macro="">
      <xdr:nvCxnSpPr>
        <xdr:cNvPr id="369" name="直線コネクタ 368">
          <a:extLst>
            <a:ext uri="{FF2B5EF4-FFF2-40B4-BE49-F238E27FC236}">
              <a16:creationId xmlns:a16="http://schemas.microsoft.com/office/drawing/2014/main" id="{677352FB-B8EA-4764-87A1-3AD47CDC7B15}"/>
            </a:ext>
          </a:extLst>
        </xdr:cNvPr>
        <xdr:cNvCxnSpPr/>
      </xdr:nvCxnSpPr>
      <xdr:spPr>
        <a:xfrm>
          <a:off x="7889240" y="14588490"/>
          <a:ext cx="79756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143510</xdr:rowOff>
    </xdr:from>
    <xdr:to>
      <xdr:col>41</xdr:col>
      <xdr:colOff>101600</xdr:colOff>
      <xdr:row>85</xdr:row>
      <xdr:rowOff>73660</xdr:rowOff>
    </xdr:to>
    <xdr:sp macro="" textlink="">
      <xdr:nvSpPr>
        <xdr:cNvPr id="370" name="楕円 369">
          <a:extLst>
            <a:ext uri="{FF2B5EF4-FFF2-40B4-BE49-F238E27FC236}">
              <a16:creationId xmlns:a16="http://schemas.microsoft.com/office/drawing/2014/main" id="{9D6473D3-5B21-4F8B-A20B-0DA3D1D07E14}"/>
            </a:ext>
          </a:extLst>
        </xdr:cNvPr>
        <xdr:cNvSpPr/>
      </xdr:nvSpPr>
      <xdr:spPr>
        <a:xfrm>
          <a:off x="7029450" y="145434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22860</xdr:rowOff>
    </xdr:to>
    <xdr:cxnSp macro="">
      <xdr:nvCxnSpPr>
        <xdr:cNvPr id="371" name="直線コネクタ 370">
          <a:extLst>
            <a:ext uri="{FF2B5EF4-FFF2-40B4-BE49-F238E27FC236}">
              <a16:creationId xmlns:a16="http://schemas.microsoft.com/office/drawing/2014/main" id="{506D04E7-8BBA-45B0-8038-C730D57853F3}"/>
            </a:ext>
          </a:extLst>
        </xdr:cNvPr>
        <xdr:cNvCxnSpPr/>
      </xdr:nvCxnSpPr>
      <xdr:spPr>
        <a:xfrm flipV="1">
          <a:off x="7084060" y="14588490"/>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72" name="楕円 371">
          <a:extLst>
            <a:ext uri="{FF2B5EF4-FFF2-40B4-BE49-F238E27FC236}">
              <a16:creationId xmlns:a16="http://schemas.microsoft.com/office/drawing/2014/main" id="{D4CA0CEF-6FA9-4D42-81DB-58C07945FD82}"/>
            </a:ext>
          </a:extLst>
        </xdr:cNvPr>
        <xdr:cNvSpPr/>
      </xdr:nvSpPr>
      <xdr:spPr>
        <a:xfrm>
          <a:off x="6231890" y="1454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22860</xdr:rowOff>
    </xdr:from>
    <xdr:to>
      <xdr:col>41</xdr:col>
      <xdr:colOff>50800</xdr:colOff>
      <xdr:row>85</xdr:row>
      <xdr:rowOff>26670</xdr:rowOff>
    </xdr:to>
    <xdr:cxnSp macro="">
      <xdr:nvCxnSpPr>
        <xdr:cNvPr id="373" name="直線コネクタ 372">
          <a:extLst>
            <a:ext uri="{FF2B5EF4-FFF2-40B4-BE49-F238E27FC236}">
              <a16:creationId xmlns:a16="http://schemas.microsoft.com/office/drawing/2014/main" id="{AB74CB7D-E349-4D92-947D-DF71F9A605FC}"/>
            </a:ext>
          </a:extLst>
        </xdr:cNvPr>
        <xdr:cNvCxnSpPr/>
      </xdr:nvCxnSpPr>
      <xdr:spPr>
        <a:xfrm flipV="1">
          <a:off x="6286500" y="14592300"/>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97790</xdr:rowOff>
    </xdr:from>
    <xdr:ext cx="469900" cy="257810"/>
    <xdr:sp macro="" textlink="">
      <xdr:nvSpPr>
        <xdr:cNvPr id="374" name="n_1aveValue【福祉施設】&#10;一人当たり面積">
          <a:extLst>
            <a:ext uri="{FF2B5EF4-FFF2-40B4-BE49-F238E27FC236}">
              <a16:creationId xmlns:a16="http://schemas.microsoft.com/office/drawing/2014/main" id="{BCA8FCDC-3A0B-43B5-9A28-7BAC11841361}"/>
            </a:ext>
          </a:extLst>
        </xdr:cNvPr>
        <xdr:cNvSpPr txBox="1"/>
      </xdr:nvSpPr>
      <xdr:spPr>
        <a:xfrm>
          <a:off x="8454390" y="14152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109220</xdr:rowOff>
    </xdr:from>
    <xdr:ext cx="468630" cy="257810"/>
    <xdr:sp macro="" textlink="">
      <xdr:nvSpPr>
        <xdr:cNvPr id="375" name="n_2aveValue【福祉施設】&#10;一人当たり面積">
          <a:extLst>
            <a:ext uri="{FF2B5EF4-FFF2-40B4-BE49-F238E27FC236}">
              <a16:creationId xmlns:a16="http://schemas.microsoft.com/office/drawing/2014/main" id="{57CC144B-7F6B-4177-A5D8-F4C966FB1FC1}"/>
            </a:ext>
          </a:extLst>
        </xdr:cNvPr>
        <xdr:cNvSpPr txBox="1"/>
      </xdr:nvSpPr>
      <xdr:spPr>
        <a:xfrm>
          <a:off x="7673340" y="141662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113030</xdr:rowOff>
    </xdr:from>
    <xdr:ext cx="468630" cy="259080"/>
    <xdr:sp macro="" textlink="">
      <xdr:nvSpPr>
        <xdr:cNvPr id="376" name="n_3aveValue【福祉施設】&#10;一人当たり面積">
          <a:extLst>
            <a:ext uri="{FF2B5EF4-FFF2-40B4-BE49-F238E27FC236}">
              <a16:creationId xmlns:a16="http://schemas.microsoft.com/office/drawing/2014/main" id="{0FD0D703-2C89-442B-ADB0-30EE18EBACBD}"/>
            </a:ext>
          </a:extLst>
        </xdr:cNvPr>
        <xdr:cNvSpPr txBox="1"/>
      </xdr:nvSpPr>
      <xdr:spPr>
        <a:xfrm>
          <a:off x="6866255" y="14171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71120</xdr:rowOff>
    </xdr:from>
    <xdr:ext cx="468630" cy="259080"/>
    <xdr:sp macro="" textlink="">
      <xdr:nvSpPr>
        <xdr:cNvPr id="377" name="n_4aveValue【福祉施設】&#10;一人当たり面積">
          <a:extLst>
            <a:ext uri="{FF2B5EF4-FFF2-40B4-BE49-F238E27FC236}">
              <a16:creationId xmlns:a16="http://schemas.microsoft.com/office/drawing/2014/main" id="{83ACBB2B-AC20-48C3-836E-B55C76505E83}"/>
            </a:ext>
          </a:extLst>
        </xdr:cNvPr>
        <xdr:cNvSpPr txBox="1"/>
      </xdr:nvSpPr>
      <xdr:spPr>
        <a:xfrm>
          <a:off x="6068695" y="14128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53340</xdr:rowOff>
    </xdr:from>
    <xdr:ext cx="469900" cy="257810"/>
    <xdr:sp macro="" textlink="">
      <xdr:nvSpPr>
        <xdr:cNvPr id="378" name="n_1mainValue【福祉施設】&#10;一人当たり面積">
          <a:extLst>
            <a:ext uri="{FF2B5EF4-FFF2-40B4-BE49-F238E27FC236}">
              <a16:creationId xmlns:a16="http://schemas.microsoft.com/office/drawing/2014/main" id="{E4432E8F-BB8D-4003-972F-010E6B6B6235}"/>
            </a:ext>
          </a:extLst>
        </xdr:cNvPr>
        <xdr:cNvSpPr txBox="1"/>
      </xdr:nvSpPr>
      <xdr:spPr>
        <a:xfrm>
          <a:off x="8454390" y="14801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60960</xdr:rowOff>
    </xdr:from>
    <xdr:ext cx="468630" cy="259080"/>
    <xdr:sp macro="" textlink="">
      <xdr:nvSpPr>
        <xdr:cNvPr id="379" name="n_2mainValue【福祉施設】&#10;一人当たり面積">
          <a:extLst>
            <a:ext uri="{FF2B5EF4-FFF2-40B4-BE49-F238E27FC236}">
              <a16:creationId xmlns:a16="http://schemas.microsoft.com/office/drawing/2014/main" id="{C24B4BCB-1861-46DE-A941-B71D8BEB43DC}"/>
            </a:ext>
          </a:extLst>
        </xdr:cNvPr>
        <xdr:cNvSpPr txBox="1"/>
      </xdr:nvSpPr>
      <xdr:spPr>
        <a:xfrm>
          <a:off x="7673340" y="14630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64770</xdr:rowOff>
    </xdr:from>
    <xdr:ext cx="468630" cy="257810"/>
    <xdr:sp macro="" textlink="">
      <xdr:nvSpPr>
        <xdr:cNvPr id="380" name="n_3mainValue【福祉施設】&#10;一人当たり面積">
          <a:extLst>
            <a:ext uri="{FF2B5EF4-FFF2-40B4-BE49-F238E27FC236}">
              <a16:creationId xmlns:a16="http://schemas.microsoft.com/office/drawing/2014/main" id="{3A9C6759-BCF4-4052-A877-BDABCDEF60B8}"/>
            </a:ext>
          </a:extLst>
        </xdr:cNvPr>
        <xdr:cNvSpPr txBox="1"/>
      </xdr:nvSpPr>
      <xdr:spPr>
        <a:xfrm>
          <a:off x="6866255" y="14636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68580</xdr:rowOff>
    </xdr:from>
    <xdr:ext cx="468630" cy="259080"/>
    <xdr:sp macro="" textlink="">
      <xdr:nvSpPr>
        <xdr:cNvPr id="381" name="n_4mainValue【福祉施設】&#10;一人当たり面積">
          <a:extLst>
            <a:ext uri="{FF2B5EF4-FFF2-40B4-BE49-F238E27FC236}">
              <a16:creationId xmlns:a16="http://schemas.microsoft.com/office/drawing/2014/main" id="{E06A4753-CD7D-4B76-8B8F-44671D9BBD9D}"/>
            </a:ext>
          </a:extLst>
        </xdr:cNvPr>
        <xdr:cNvSpPr txBox="1"/>
      </xdr:nvSpPr>
      <xdr:spPr>
        <a:xfrm>
          <a:off x="6068695" y="14639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2237A921-2AEA-4853-BE75-17EFBC67DA2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2558A5E7-82EE-457D-BE2B-855C6A7F12D0}"/>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A643D931-A966-404E-8C71-F94C4BAA81D7}"/>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3A22C744-6308-4EC4-937D-74A97FE65DCD}"/>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CF51C291-323E-4738-95EE-6599659133F7}"/>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7CDA005-03B6-4970-BCBE-9A2E47C33EDA}"/>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C8B931CC-DB2F-4A89-A503-27F84C4328D0}"/>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44E80B23-EE0B-40F4-9B6F-4F176BBEC2E2}"/>
            </a:ext>
          </a:extLst>
        </xdr:cNvPr>
        <xdr:cNvSpPr/>
      </xdr:nvSpPr>
      <xdr:spPr>
        <a:xfrm>
          <a:off x="6858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90" name="テキスト ボックス 389">
          <a:extLst>
            <a:ext uri="{FF2B5EF4-FFF2-40B4-BE49-F238E27FC236}">
              <a16:creationId xmlns:a16="http://schemas.microsoft.com/office/drawing/2014/main" id="{86EF7D54-A914-4C81-BD16-2BB9DDC0E732}"/>
            </a:ext>
          </a:extLst>
        </xdr:cNvPr>
        <xdr:cNvSpPr txBox="1"/>
      </xdr:nvSpPr>
      <xdr:spPr>
        <a:xfrm>
          <a:off x="6667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6BB6B34D-6653-4416-935E-D889116D40AE}"/>
            </a:ext>
          </a:extLst>
        </xdr:cNvPr>
        <xdr:cNvCxnSpPr/>
      </xdr:nvCxnSpPr>
      <xdr:spPr>
        <a:xfrm>
          <a:off x="6858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92" name="テキスト ボックス 391">
          <a:extLst>
            <a:ext uri="{FF2B5EF4-FFF2-40B4-BE49-F238E27FC236}">
              <a16:creationId xmlns:a16="http://schemas.microsoft.com/office/drawing/2014/main" id="{A742D651-D330-4B02-A5EC-D11D2EAF9B94}"/>
            </a:ext>
          </a:extLst>
        </xdr:cNvPr>
        <xdr:cNvSpPr txBox="1"/>
      </xdr:nvSpPr>
      <xdr:spPr>
        <a:xfrm>
          <a:off x="273685" y="1890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C3A08BC6-D367-4AAE-A4F0-B70089C2780C}"/>
            </a:ext>
          </a:extLst>
        </xdr:cNvPr>
        <xdr:cNvCxnSpPr/>
      </xdr:nvCxnSpPr>
      <xdr:spPr>
        <a:xfrm>
          <a:off x="685800" y="186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94" name="テキスト ボックス 393">
          <a:extLst>
            <a:ext uri="{FF2B5EF4-FFF2-40B4-BE49-F238E27FC236}">
              <a16:creationId xmlns:a16="http://schemas.microsoft.com/office/drawing/2014/main" id="{675A6F6C-2CEC-49C5-9336-DFB6755270FA}"/>
            </a:ext>
          </a:extLst>
        </xdr:cNvPr>
        <xdr:cNvSpPr txBox="1"/>
      </xdr:nvSpPr>
      <xdr:spPr>
        <a:xfrm>
          <a:off x="273685" y="18528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0A82977-CDDB-412E-A668-84699BCACBAA}"/>
            </a:ext>
          </a:extLst>
        </xdr:cNvPr>
        <xdr:cNvCxnSpPr/>
      </xdr:nvCxnSpPr>
      <xdr:spPr>
        <a:xfrm>
          <a:off x="685800" y="182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6" name="テキスト ボックス 395">
          <a:extLst>
            <a:ext uri="{FF2B5EF4-FFF2-40B4-BE49-F238E27FC236}">
              <a16:creationId xmlns:a16="http://schemas.microsoft.com/office/drawing/2014/main" id="{8FEFDDC1-9254-47F4-A7BE-BBC47522E80B}"/>
            </a:ext>
          </a:extLst>
        </xdr:cNvPr>
        <xdr:cNvSpPr txBox="1"/>
      </xdr:nvSpPr>
      <xdr:spPr>
        <a:xfrm>
          <a:off x="343535" y="18143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F6DFBC4B-6381-42D9-9E1C-BC770385AF5A}"/>
            </a:ext>
          </a:extLst>
        </xdr:cNvPr>
        <xdr:cNvCxnSpPr/>
      </xdr:nvCxnSpPr>
      <xdr:spPr>
        <a:xfrm>
          <a:off x="68580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8" name="テキスト ボックス 397">
          <a:extLst>
            <a:ext uri="{FF2B5EF4-FFF2-40B4-BE49-F238E27FC236}">
              <a16:creationId xmlns:a16="http://schemas.microsoft.com/office/drawing/2014/main" id="{814899E1-740C-4284-BDBA-AE0FC64F9076}"/>
            </a:ext>
          </a:extLst>
        </xdr:cNvPr>
        <xdr:cNvSpPr txBox="1"/>
      </xdr:nvSpPr>
      <xdr:spPr>
        <a:xfrm>
          <a:off x="343535" y="1776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1DC6402B-3361-446D-A849-841FDD9EAC58}"/>
            </a:ext>
          </a:extLst>
        </xdr:cNvPr>
        <xdr:cNvCxnSpPr/>
      </xdr:nvCxnSpPr>
      <xdr:spPr>
        <a:xfrm>
          <a:off x="685800" y="175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0" name="テキスト ボックス 399">
          <a:extLst>
            <a:ext uri="{FF2B5EF4-FFF2-40B4-BE49-F238E27FC236}">
              <a16:creationId xmlns:a16="http://schemas.microsoft.com/office/drawing/2014/main" id="{6694FD0F-7325-469E-9966-8FFC6F1D9E98}"/>
            </a:ext>
          </a:extLst>
        </xdr:cNvPr>
        <xdr:cNvSpPr txBox="1"/>
      </xdr:nvSpPr>
      <xdr:spPr>
        <a:xfrm>
          <a:off x="343535" y="1738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9D57C9DF-9CAE-418E-93D2-90FD646736B9}"/>
            </a:ext>
          </a:extLst>
        </xdr:cNvPr>
        <xdr:cNvCxnSpPr/>
      </xdr:nvCxnSpPr>
      <xdr:spPr>
        <a:xfrm>
          <a:off x="685800" y="1714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402" name="テキスト ボックス 401">
          <a:extLst>
            <a:ext uri="{FF2B5EF4-FFF2-40B4-BE49-F238E27FC236}">
              <a16:creationId xmlns:a16="http://schemas.microsoft.com/office/drawing/2014/main" id="{01DE95BD-A03B-40EB-9231-684C99199B7F}"/>
            </a:ext>
          </a:extLst>
        </xdr:cNvPr>
        <xdr:cNvSpPr txBox="1"/>
      </xdr:nvSpPr>
      <xdr:spPr>
        <a:xfrm>
          <a:off x="343535" y="17000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C7CF1CA-660E-4C15-B75C-F1B465D3DD19}"/>
            </a:ext>
          </a:extLst>
        </xdr:cNvPr>
        <xdr:cNvCxnSpPr/>
      </xdr:nvCxnSpPr>
      <xdr:spPr>
        <a:xfrm>
          <a:off x="6858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404" name="テキスト ボックス 403">
          <a:extLst>
            <a:ext uri="{FF2B5EF4-FFF2-40B4-BE49-F238E27FC236}">
              <a16:creationId xmlns:a16="http://schemas.microsoft.com/office/drawing/2014/main" id="{011B46BE-AA22-464A-8012-FEEE39D717D9}"/>
            </a:ext>
          </a:extLst>
        </xdr:cNvPr>
        <xdr:cNvSpPr txBox="1"/>
      </xdr:nvSpPr>
      <xdr:spPr>
        <a:xfrm>
          <a:off x="386715" y="16623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9C36617-8AE6-44C1-82CF-89DB39CDE4A9}"/>
            </a:ext>
          </a:extLst>
        </xdr:cNvPr>
        <xdr:cNvSpPr/>
      </xdr:nvSpPr>
      <xdr:spPr>
        <a:xfrm>
          <a:off x="6858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4331D5FA-69AA-40D7-B1B2-FDFF43223B03}"/>
            </a:ext>
          </a:extLst>
        </xdr:cNvPr>
        <xdr:cNvCxnSpPr/>
      </xdr:nvCxnSpPr>
      <xdr:spPr>
        <a:xfrm flipV="1">
          <a:off x="4173855" y="1706499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7810"/>
    <xdr:sp macro="" textlink="">
      <xdr:nvSpPr>
        <xdr:cNvPr id="407" name="【市民会館】&#10;有形固定資産減価償却率最小値テキスト">
          <a:extLst>
            <a:ext uri="{FF2B5EF4-FFF2-40B4-BE49-F238E27FC236}">
              <a16:creationId xmlns:a16="http://schemas.microsoft.com/office/drawing/2014/main" id="{2E77B072-D313-4F3A-BB47-D4BB92C24328}"/>
            </a:ext>
          </a:extLst>
        </xdr:cNvPr>
        <xdr:cNvSpPr txBox="1"/>
      </xdr:nvSpPr>
      <xdr:spPr>
        <a:xfrm>
          <a:off x="4212590" y="186747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55D3A399-70DA-4D56-804A-E2FE7224FF89}"/>
            </a:ext>
          </a:extLst>
        </xdr:cNvPr>
        <xdr:cNvCxnSpPr/>
      </xdr:nvCxnSpPr>
      <xdr:spPr>
        <a:xfrm>
          <a:off x="4112260" y="1866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41910</xdr:rowOff>
    </xdr:from>
    <xdr:ext cx="405130" cy="257810"/>
    <xdr:sp macro="" textlink="">
      <xdr:nvSpPr>
        <xdr:cNvPr id="409" name="【市民会館】&#10;有形固定資産減価償却率最大値テキスト">
          <a:extLst>
            <a:ext uri="{FF2B5EF4-FFF2-40B4-BE49-F238E27FC236}">
              <a16:creationId xmlns:a16="http://schemas.microsoft.com/office/drawing/2014/main" id="{1CDE5E5C-9390-487C-AED0-E7A2E66BAFAC}"/>
            </a:ext>
          </a:extLst>
        </xdr:cNvPr>
        <xdr:cNvSpPr txBox="1"/>
      </xdr:nvSpPr>
      <xdr:spPr>
        <a:xfrm>
          <a:off x="4212590" y="16845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88C4FD16-FD68-4F75-A338-D8C32BB52B4C}"/>
            </a:ext>
          </a:extLst>
        </xdr:cNvPr>
        <xdr:cNvCxnSpPr/>
      </xdr:nvCxnSpPr>
      <xdr:spPr>
        <a:xfrm>
          <a:off x="4112260" y="170649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635</xdr:rowOff>
    </xdr:from>
    <xdr:ext cx="405130" cy="259080"/>
    <xdr:sp macro="" textlink="">
      <xdr:nvSpPr>
        <xdr:cNvPr id="411" name="【市民会館】&#10;有形固定資産減価償却率平均値テキスト">
          <a:extLst>
            <a:ext uri="{FF2B5EF4-FFF2-40B4-BE49-F238E27FC236}">
              <a16:creationId xmlns:a16="http://schemas.microsoft.com/office/drawing/2014/main" id="{0844567E-80F2-4B9A-BA69-B814A3FAF419}"/>
            </a:ext>
          </a:extLst>
        </xdr:cNvPr>
        <xdr:cNvSpPr txBox="1"/>
      </xdr:nvSpPr>
      <xdr:spPr>
        <a:xfrm>
          <a:off x="4212590" y="174885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64F14B3E-ABDC-4930-B24D-D56790A051F5}"/>
            </a:ext>
          </a:extLst>
        </xdr:cNvPr>
        <xdr:cNvSpPr/>
      </xdr:nvSpPr>
      <xdr:spPr>
        <a:xfrm>
          <a:off x="4131310" y="17637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CDC52DCA-5FD8-4D14-99D1-85748CDFC8F0}"/>
            </a:ext>
          </a:extLst>
        </xdr:cNvPr>
        <xdr:cNvSpPr/>
      </xdr:nvSpPr>
      <xdr:spPr>
        <a:xfrm>
          <a:off x="338836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67310</xdr:rowOff>
    </xdr:from>
    <xdr:to>
      <xdr:col>15</xdr:col>
      <xdr:colOff>101600</xdr:colOff>
      <xdr:row>103</xdr:row>
      <xdr:rowOff>168910</xdr:rowOff>
    </xdr:to>
    <xdr:sp macro="" textlink="">
      <xdr:nvSpPr>
        <xdr:cNvPr id="414" name="フローチャート: 判断 413">
          <a:extLst>
            <a:ext uri="{FF2B5EF4-FFF2-40B4-BE49-F238E27FC236}">
              <a16:creationId xmlns:a16="http://schemas.microsoft.com/office/drawing/2014/main" id="{1C586232-A23B-4BE1-A771-59FCDAF65CD7}"/>
            </a:ext>
          </a:extLst>
        </xdr:cNvPr>
        <xdr:cNvSpPr/>
      </xdr:nvSpPr>
      <xdr:spPr>
        <a:xfrm>
          <a:off x="2571750" y="177247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738AD559-6DA1-4256-AF84-6CA51250A56A}"/>
            </a:ext>
          </a:extLst>
        </xdr:cNvPr>
        <xdr:cNvSpPr/>
      </xdr:nvSpPr>
      <xdr:spPr>
        <a:xfrm>
          <a:off x="17741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DD84761D-8ADA-4898-9B09-F8CFF4EA814A}"/>
            </a:ext>
          </a:extLst>
        </xdr:cNvPr>
        <xdr:cNvSpPr/>
      </xdr:nvSpPr>
      <xdr:spPr>
        <a:xfrm>
          <a:off x="988060" y="1771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3872E248-8BEB-4A1E-A7D6-706C12FDC0EB}"/>
            </a:ext>
          </a:extLst>
        </xdr:cNvPr>
        <xdr:cNvSpPr txBox="1"/>
      </xdr:nvSpPr>
      <xdr:spPr>
        <a:xfrm>
          <a:off x="40030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8753734E-2A15-4156-8247-CEDD684A3E51}"/>
            </a:ext>
          </a:extLst>
        </xdr:cNvPr>
        <xdr:cNvSpPr txBox="1"/>
      </xdr:nvSpPr>
      <xdr:spPr>
        <a:xfrm>
          <a:off x="32600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2E20F5E1-CEFB-4996-A63F-5B271ABBC429}"/>
            </a:ext>
          </a:extLst>
        </xdr:cNvPr>
        <xdr:cNvSpPr txBox="1"/>
      </xdr:nvSpPr>
      <xdr:spPr>
        <a:xfrm>
          <a:off x="24549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0" name="テキスト ボックス 419">
          <a:extLst>
            <a:ext uri="{FF2B5EF4-FFF2-40B4-BE49-F238E27FC236}">
              <a16:creationId xmlns:a16="http://schemas.microsoft.com/office/drawing/2014/main" id="{ECA49AA2-7EE7-4360-BD97-01E9154F2DFC}"/>
            </a:ext>
          </a:extLst>
        </xdr:cNvPr>
        <xdr:cNvSpPr txBox="1"/>
      </xdr:nvSpPr>
      <xdr:spPr>
        <a:xfrm>
          <a:off x="1657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1" name="テキスト ボックス 420">
          <a:extLst>
            <a:ext uri="{FF2B5EF4-FFF2-40B4-BE49-F238E27FC236}">
              <a16:creationId xmlns:a16="http://schemas.microsoft.com/office/drawing/2014/main" id="{BBABD50C-85C5-46C8-9958-9ACEDA6A4CFE}"/>
            </a:ext>
          </a:extLst>
        </xdr:cNvPr>
        <xdr:cNvSpPr txBox="1"/>
      </xdr:nvSpPr>
      <xdr:spPr>
        <a:xfrm>
          <a:off x="859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118745</xdr:rowOff>
    </xdr:from>
    <xdr:to>
      <xdr:col>24</xdr:col>
      <xdr:colOff>114300</xdr:colOff>
      <xdr:row>104</xdr:row>
      <xdr:rowOff>48895</xdr:rowOff>
    </xdr:to>
    <xdr:sp macro="" textlink="">
      <xdr:nvSpPr>
        <xdr:cNvPr id="422" name="楕円 421">
          <a:extLst>
            <a:ext uri="{FF2B5EF4-FFF2-40B4-BE49-F238E27FC236}">
              <a16:creationId xmlns:a16="http://schemas.microsoft.com/office/drawing/2014/main" id="{D8B20406-F502-4ACA-A07F-E77800D2E16B}"/>
            </a:ext>
          </a:extLst>
        </xdr:cNvPr>
        <xdr:cNvSpPr/>
      </xdr:nvSpPr>
      <xdr:spPr>
        <a:xfrm>
          <a:off x="4131310" y="17780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97790</xdr:rowOff>
    </xdr:from>
    <xdr:ext cx="405130" cy="257810"/>
    <xdr:sp macro="" textlink="">
      <xdr:nvSpPr>
        <xdr:cNvPr id="423" name="【市民会館】&#10;有形固定資産減価償却率該当値テキスト">
          <a:extLst>
            <a:ext uri="{FF2B5EF4-FFF2-40B4-BE49-F238E27FC236}">
              <a16:creationId xmlns:a16="http://schemas.microsoft.com/office/drawing/2014/main" id="{51BA3CFE-28B8-4C89-9C0F-39C0CE66D0F8}"/>
            </a:ext>
          </a:extLst>
        </xdr:cNvPr>
        <xdr:cNvSpPr txBox="1"/>
      </xdr:nvSpPr>
      <xdr:spPr>
        <a:xfrm>
          <a:off x="4212590" y="17753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84455</xdr:rowOff>
    </xdr:from>
    <xdr:to>
      <xdr:col>20</xdr:col>
      <xdr:colOff>38100</xdr:colOff>
      <xdr:row>104</xdr:row>
      <xdr:rowOff>14605</xdr:rowOff>
    </xdr:to>
    <xdr:sp macro="" textlink="">
      <xdr:nvSpPr>
        <xdr:cNvPr id="424" name="楕円 423">
          <a:extLst>
            <a:ext uri="{FF2B5EF4-FFF2-40B4-BE49-F238E27FC236}">
              <a16:creationId xmlns:a16="http://schemas.microsoft.com/office/drawing/2014/main" id="{58B791CF-C52D-48D6-A9DD-1EB269A48305}"/>
            </a:ext>
          </a:extLst>
        </xdr:cNvPr>
        <xdr:cNvSpPr/>
      </xdr:nvSpPr>
      <xdr:spPr>
        <a:xfrm>
          <a:off x="3388360" y="177457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135255</xdr:rowOff>
    </xdr:from>
    <xdr:to>
      <xdr:col>24</xdr:col>
      <xdr:colOff>63500</xdr:colOff>
      <xdr:row>103</xdr:row>
      <xdr:rowOff>169545</xdr:rowOff>
    </xdr:to>
    <xdr:cxnSp macro="">
      <xdr:nvCxnSpPr>
        <xdr:cNvPr id="425" name="直線コネクタ 424">
          <a:extLst>
            <a:ext uri="{FF2B5EF4-FFF2-40B4-BE49-F238E27FC236}">
              <a16:creationId xmlns:a16="http://schemas.microsoft.com/office/drawing/2014/main" id="{E8B6F959-AEBE-4C06-987E-8BF0EA39B98E}"/>
            </a:ext>
          </a:extLst>
        </xdr:cNvPr>
        <xdr:cNvCxnSpPr/>
      </xdr:nvCxnSpPr>
      <xdr:spPr>
        <a:xfrm>
          <a:off x="3431540" y="17790795"/>
          <a:ext cx="742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42545</xdr:rowOff>
    </xdr:from>
    <xdr:to>
      <xdr:col>15</xdr:col>
      <xdr:colOff>101600</xdr:colOff>
      <xdr:row>103</xdr:row>
      <xdr:rowOff>144145</xdr:rowOff>
    </xdr:to>
    <xdr:sp macro="" textlink="">
      <xdr:nvSpPr>
        <xdr:cNvPr id="426" name="楕円 425">
          <a:extLst>
            <a:ext uri="{FF2B5EF4-FFF2-40B4-BE49-F238E27FC236}">
              <a16:creationId xmlns:a16="http://schemas.microsoft.com/office/drawing/2014/main" id="{60D7E84D-3A7F-4609-9A2A-11E71E6D07AF}"/>
            </a:ext>
          </a:extLst>
        </xdr:cNvPr>
        <xdr:cNvSpPr/>
      </xdr:nvSpPr>
      <xdr:spPr>
        <a:xfrm>
          <a:off x="2571750" y="17703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93345</xdr:rowOff>
    </xdr:from>
    <xdr:to>
      <xdr:col>19</xdr:col>
      <xdr:colOff>177800</xdr:colOff>
      <xdr:row>103</xdr:row>
      <xdr:rowOff>135255</xdr:rowOff>
    </xdr:to>
    <xdr:cxnSp macro="">
      <xdr:nvCxnSpPr>
        <xdr:cNvPr id="427" name="直線コネクタ 426">
          <a:extLst>
            <a:ext uri="{FF2B5EF4-FFF2-40B4-BE49-F238E27FC236}">
              <a16:creationId xmlns:a16="http://schemas.microsoft.com/office/drawing/2014/main" id="{F22FE6F2-6968-4150-98E6-8F8B024D79A6}"/>
            </a:ext>
          </a:extLst>
        </xdr:cNvPr>
        <xdr:cNvCxnSpPr/>
      </xdr:nvCxnSpPr>
      <xdr:spPr>
        <a:xfrm>
          <a:off x="2626360" y="17756505"/>
          <a:ext cx="8051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xdr:rowOff>
    </xdr:from>
    <xdr:to>
      <xdr:col>10</xdr:col>
      <xdr:colOff>165100</xdr:colOff>
      <xdr:row>103</xdr:row>
      <xdr:rowOff>102235</xdr:rowOff>
    </xdr:to>
    <xdr:sp macro="" textlink="">
      <xdr:nvSpPr>
        <xdr:cNvPr id="428" name="楕円 427">
          <a:extLst>
            <a:ext uri="{FF2B5EF4-FFF2-40B4-BE49-F238E27FC236}">
              <a16:creationId xmlns:a16="http://schemas.microsoft.com/office/drawing/2014/main" id="{B501EE03-27BB-4684-8FA2-145BA584202D}"/>
            </a:ext>
          </a:extLst>
        </xdr:cNvPr>
        <xdr:cNvSpPr/>
      </xdr:nvSpPr>
      <xdr:spPr>
        <a:xfrm>
          <a:off x="1774190" y="176599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52070</xdr:rowOff>
    </xdr:from>
    <xdr:to>
      <xdr:col>15</xdr:col>
      <xdr:colOff>50800</xdr:colOff>
      <xdr:row>103</xdr:row>
      <xdr:rowOff>93345</xdr:rowOff>
    </xdr:to>
    <xdr:cxnSp macro="">
      <xdr:nvCxnSpPr>
        <xdr:cNvPr id="429" name="直線コネクタ 428">
          <a:extLst>
            <a:ext uri="{FF2B5EF4-FFF2-40B4-BE49-F238E27FC236}">
              <a16:creationId xmlns:a16="http://schemas.microsoft.com/office/drawing/2014/main" id="{E768146D-DCD1-40C8-8D65-B491C1C03426}"/>
            </a:ext>
          </a:extLst>
        </xdr:cNvPr>
        <xdr:cNvCxnSpPr/>
      </xdr:nvCxnSpPr>
      <xdr:spPr>
        <a:xfrm>
          <a:off x="1828800" y="17715230"/>
          <a:ext cx="7975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130175</xdr:rowOff>
    </xdr:from>
    <xdr:to>
      <xdr:col>6</xdr:col>
      <xdr:colOff>38100</xdr:colOff>
      <xdr:row>103</xdr:row>
      <xdr:rowOff>60325</xdr:rowOff>
    </xdr:to>
    <xdr:sp macro="" textlink="">
      <xdr:nvSpPr>
        <xdr:cNvPr id="430" name="楕円 429">
          <a:extLst>
            <a:ext uri="{FF2B5EF4-FFF2-40B4-BE49-F238E27FC236}">
              <a16:creationId xmlns:a16="http://schemas.microsoft.com/office/drawing/2014/main" id="{7D791287-9533-4DB9-A715-BA38CD01B3F6}"/>
            </a:ext>
          </a:extLst>
        </xdr:cNvPr>
        <xdr:cNvSpPr/>
      </xdr:nvSpPr>
      <xdr:spPr>
        <a:xfrm>
          <a:off x="988060" y="176218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xdr:rowOff>
    </xdr:from>
    <xdr:to>
      <xdr:col>10</xdr:col>
      <xdr:colOff>114300</xdr:colOff>
      <xdr:row>103</xdr:row>
      <xdr:rowOff>52070</xdr:rowOff>
    </xdr:to>
    <xdr:cxnSp macro="">
      <xdr:nvCxnSpPr>
        <xdr:cNvPr id="431" name="直線コネクタ 430">
          <a:extLst>
            <a:ext uri="{FF2B5EF4-FFF2-40B4-BE49-F238E27FC236}">
              <a16:creationId xmlns:a16="http://schemas.microsoft.com/office/drawing/2014/main" id="{22229CAE-C1B9-4343-B99E-1AC6C34E2AA9}"/>
            </a:ext>
          </a:extLst>
        </xdr:cNvPr>
        <xdr:cNvCxnSpPr/>
      </xdr:nvCxnSpPr>
      <xdr:spPr>
        <a:xfrm>
          <a:off x="1031240" y="17670780"/>
          <a:ext cx="79756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160655</xdr:rowOff>
    </xdr:from>
    <xdr:ext cx="405130" cy="259080"/>
    <xdr:sp macro="" textlink="">
      <xdr:nvSpPr>
        <xdr:cNvPr id="432" name="n_1aveValue【市民会館】&#10;有形固定資産減価償却率">
          <a:extLst>
            <a:ext uri="{FF2B5EF4-FFF2-40B4-BE49-F238E27FC236}">
              <a16:creationId xmlns:a16="http://schemas.microsoft.com/office/drawing/2014/main" id="{9443D887-0EE0-417E-BAD6-4637A10B432E}"/>
            </a:ext>
          </a:extLst>
        </xdr:cNvPr>
        <xdr:cNvSpPr txBox="1"/>
      </xdr:nvSpPr>
      <xdr:spPr>
        <a:xfrm>
          <a:off x="3239135"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160020</xdr:rowOff>
    </xdr:from>
    <xdr:ext cx="403860" cy="259080"/>
    <xdr:sp macro="" textlink="">
      <xdr:nvSpPr>
        <xdr:cNvPr id="433" name="n_2aveValue【市民会館】&#10;有形固定資産減価償却率">
          <a:extLst>
            <a:ext uri="{FF2B5EF4-FFF2-40B4-BE49-F238E27FC236}">
              <a16:creationId xmlns:a16="http://schemas.microsoft.com/office/drawing/2014/main" id="{BC5C5118-9616-478E-8383-E7C5D5FA7BD9}"/>
            </a:ext>
          </a:extLst>
        </xdr:cNvPr>
        <xdr:cNvSpPr txBox="1"/>
      </xdr:nvSpPr>
      <xdr:spPr>
        <a:xfrm>
          <a:off x="2439035" y="178212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154940</xdr:rowOff>
    </xdr:from>
    <xdr:ext cx="403860" cy="257810"/>
    <xdr:sp macro="" textlink="">
      <xdr:nvSpPr>
        <xdr:cNvPr id="434" name="n_3aveValue【市民会館】&#10;有形固定資産減価償却率">
          <a:extLst>
            <a:ext uri="{FF2B5EF4-FFF2-40B4-BE49-F238E27FC236}">
              <a16:creationId xmlns:a16="http://schemas.microsoft.com/office/drawing/2014/main" id="{DA76C14A-3DEB-48CD-8834-26592AEB073B}"/>
            </a:ext>
          </a:extLst>
        </xdr:cNvPr>
        <xdr:cNvSpPr txBox="1"/>
      </xdr:nvSpPr>
      <xdr:spPr>
        <a:xfrm>
          <a:off x="1641475" y="17814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146685</xdr:rowOff>
    </xdr:from>
    <xdr:ext cx="403860" cy="257810"/>
    <xdr:sp macro="" textlink="">
      <xdr:nvSpPr>
        <xdr:cNvPr id="435" name="n_4aveValue【市民会館】&#10;有形固定資産減価償却率">
          <a:extLst>
            <a:ext uri="{FF2B5EF4-FFF2-40B4-BE49-F238E27FC236}">
              <a16:creationId xmlns:a16="http://schemas.microsoft.com/office/drawing/2014/main" id="{00333A6B-F9A4-44DC-B83A-B40EBCD01483}"/>
            </a:ext>
          </a:extLst>
        </xdr:cNvPr>
        <xdr:cNvSpPr txBox="1"/>
      </xdr:nvSpPr>
      <xdr:spPr>
        <a:xfrm>
          <a:off x="855345" y="17804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6350</xdr:rowOff>
    </xdr:from>
    <xdr:ext cx="405130" cy="257810"/>
    <xdr:sp macro="" textlink="">
      <xdr:nvSpPr>
        <xdr:cNvPr id="436" name="n_1mainValue【市民会館】&#10;有形固定資産減価償却率">
          <a:extLst>
            <a:ext uri="{FF2B5EF4-FFF2-40B4-BE49-F238E27FC236}">
              <a16:creationId xmlns:a16="http://schemas.microsoft.com/office/drawing/2014/main" id="{7AAACE5B-5E11-4ACC-BBFE-AD85689C6306}"/>
            </a:ext>
          </a:extLst>
        </xdr:cNvPr>
        <xdr:cNvSpPr txBox="1"/>
      </xdr:nvSpPr>
      <xdr:spPr>
        <a:xfrm>
          <a:off x="3239135" y="17839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160655</xdr:rowOff>
    </xdr:from>
    <xdr:ext cx="403860" cy="259080"/>
    <xdr:sp macro="" textlink="">
      <xdr:nvSpPr>
        <xdr:cNvPr id="437" name="n_2mainValue【市民会館】&#10;有形固定資産減価償却率">
          <a:extLst>
            <a:ext uri="{FF2B5EF4-FFF2-40B4-BE49-F238E27FC236}">
              <a16:creationId xmlns:a16="http://schemas.microsoft.com/office/drawing/2014/main" id="{6DEEC5CE-6AE6-4FD7-9385-A4B64ADF0E82}"/>
            </a:ext>
          </a:extLst>
        </xdr:cNvPr>
        <xdr:cNvSpPr txBox="1"/>
      </xdr:nvSpPr>
      <xdr:spPr>
        <a:xfrm>
          <a:off x="2439035" y="17479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118745</xdr:rowOff>
    </xdr:from>
    <xdr:ext cx="403860" cy="259080"/>
    <xdr:sp macro="" textlink="">
      <xdr:nvSpPr>
        <xdr:cNvPr id="438" name="n_3mainValue【市民会館】&#10;有形固定資産減価償却率">
          <a:extLst>
            <a:ext uri="{FF2B5EF4-FFF2-40B4-BE49-F238E27FC236}">
              <a16:creationId xmlns:a16="http://schemas.microsoft.com/office/drawing/2014/main" id="{2F8BC6A0-77D5-48F5-A92D-D32DB9911C97}"/>
            </a:ext>
          </a:extLst>
        </xdr:cNvPr>
        <xdr:cNvSpPr txBox="1"/>
      </xdr:nvSpPr>
      <xdr:spPr>
        <a:xfrm>
          <a:off x="1641475" y="17437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76835</xdr:rowOff>
    </xdr:from>
    <xdr:ext cx="403860" cy="257810"/>
    <xdr:sp macro="" textlink="">
      <xdr:nvSpPr>
        <xdr:cNvPr id="439" name="n_4mainValue【市民会館】&#10;有形固定資産減価償却率">
          <a:extLst>
            <a:ext uri="{FF2B5EF4-FFF2-40B4-BE49-F238E27FC236}">
              <a16:creationId xmlns:a16="http://schemas.microsoft.com/office/drawing/2014/main" id="{DDBA1AED-4418-4DA0-B6E0-A74E564BC9B1}"/>
            </a:ext>
          </a:extLst>
        </xdr:cNvPr>
        <xdr:cNvSpPr txBox="1"/>
      </xdr:nvSpPr>
      <xdr:spPr>
        <a:xfrm>
          <a:off x="855345" y="173932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57559AA-436F-4453-8DB6-A7E8D88CEF5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1F2D123-FB5B-4A56-A4BB-B31A24988CE7}"/>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80E3F452-5C2D-48D7-88B7-D3F2A7E4DC13}"/>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76CA08C-E973-46C5-B8D3-39E3B6440506}"/>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E4D25DE-553F-49BC-B6BD-084FD86C82A4}"/>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BB39E9B-6F96-448D-A0FF-D929E3A715F5}"/>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DFFD9A29-8031-4462-B29C-678902CD036F}"/>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DB19C26D-9B73-4CFC-A318-E5DF21F336B5}"/>
            </a:ext>
          </a:extLst>
        </xdr:cNvPr>
        <xdr:cNvSpPr/>
      </xdr:nvSpPr>
      <xdr:spPr>
        <a:xfrm>
          <a:off x="596011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8" name="テキスト ボックス 447">
          <a:extLst>
            <a:ext uri="{FF2B5EF4-FFF2-40B4-BE49-F238E27FC236}">
              <a16:creationId xmlns:a16="http://schemas.microsoft.com/office/drawing/2014/main" id="{D92AFABC-8EC4-4A94-880B-3B13B8663247}"/>
            </a:ext>
          </a:extLst>
        </xdr:cNvPr>
        <xdr:cNvSpPr txBox="1"/>
      </xdr:nvSpPr>
      <xdr:spPr>
        <a:xfrm>
          <a:off x="592201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C920514-EEBF-4EDB-A529-99E524AE2C8F}"/>
            </a:ext>
          </a:extLst>
        </xdr:cNvPr>
        <xdr:cNvCxnSpPr/>
      </xdr:nvCxnSpPr>
      <xdr:spPr>
        <a:xfrm>
          <a:off x="5960110" y="19046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DD3F5C62-771B-453D-A043-E0CB5104B65C}"/>
            </a:ext>
          </a:extLst>
        </xdr:cNvPr>
        <xdr:cNvCxnSpPr/>
      </xdr:nvCxnSpPr>
      <xdr:spPr>
        <a:xfrm>
          <a:off x="5960110" y="186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51" name="テキスト ボックス 450">
          <a:extLst>
            <a:ext uri="{FF2B5EF4-FFF2-40B4-BE49-F238E27FC236}">
              <a16:creationId xmlns:a16="http://schemas.microsoft.com/office/drawing/2014/main" id="{6FDAE774-C387-44BC-801B-DFDD5BCBE4B0}"/>
            </a:ext>
          </a:extLst>
        </xdr:cNvPr>
        <xdr:cNvSpPr txBox="1"/>
      </xdr:nvSpPr>
      <xdr:spPr>
        <a:xfrm>
          <a:off x="5527040" y="18528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462990D-9D1D-4C23-9DBB-F9D1AC0AE427}"/>
            </a:ext>
          </a:extLst>
        </xdr:cNvPr>
        <xdr:cNvCxnSpPr/>
      </xdr:nvCxnSpPr>
      <xdr:spPr>
        <a:xfrm>
          <a:off x="5960110" y="182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53" name="テキスト ボックス 452">
          <a:extLst>
            <a:ext uri="{FF2B5EF4-FFF2-40B4-BE49-F238E27FC236}">
              <a16:creationId xmlns:a16="http://schemas.microsoft.com/office/drawing/2014/main" id="{B605A128-C3AF-4B3D-99CC-E2E0FD44B314}"/>
            </a:ext>
          </a:extLst>
        </xdr:cNvPr>
        <xdr:cNvSpPr txBox="1"/>
      </xdr:nvSpPr>
      <xdr:spPr>
        <a:xfrm>
          <a:off x="5527040" y="18143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58DD868A-00DD-4B94-8B55-81033F4349E0}"/>
            </a:ext>
          </a:extLst>
        </xdr:cNvPr>
        <xdr:cNvCxnSpPr/>
      </xdr:nvCxnSpPr>
      <xdr:spPr>
        <a:xfrm>
          <a:off x="596011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55" name="テキスト ボックス 454">
          <a:extLst>
            <a:ext uri="{FF2B5EF4-FFF2-40B4-BE49-F238E27FC236}">
              <a16:creationId xmlns:a16="http://schemas.microsoft.com/office/drawing/2014/main" id="{2A69C317-AEA8-4ED1-8D97-487A43C4AB0E}"/>
            </a:ext>
          </a:extLst>
        </xdr:cNvPr>
        <xdr:cNvSpPr txBox="1"/>
      </xdr:nvSpPr>
      <xdr:spPr>
        <a:xfrm>
          <a:off x="5527040" y="17762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BDB99C7D-C274-4C43-885F-7BAA4450B6D4}"/>
            </a:ext>
          </a:extLst>
        </xdr:cNvPr>
        <xdr:cNvCxnSpPr/>
      </xdr:nvCxnSpPr>
      <xdr:spPr>
        <a:xfrm>
          <a:off x="5960110" y="175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7" name="テキスト ボックス 456">
          <a:extLst>
            <a:ext uri="{FF2B5EF4-FFF2-40B4-BE49-F238E27FC236}">
              <a16:creationId xmlns:a16="http://schemas.microsoft.com/office/drawing/2014/main" id="{CC62CAF8-FCEB-41FE-AE39-604798AC9BD4}"/>
            </a:ext>
          </a:extLst>
        </xdr:cNvPr>
        <xdr:cNvSpPr txBox="1"/>
      </xdr:nvSpPr>
      <xdr:spPr>
        <a:xfrm>
          <a:off x="5527040" y="17381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4344FE28-57A1-42B5-AAB9-40CD0C119164}"/>
            </a:ext>
          </a:extLst>
        </xdr:cNvPr>
        <xdr:cNvCxnSpPr/>
      </xdr:nvCxnSpPr>
      <xdr:spPr>
        <a:xfrm>
          <a:off x="5960110" y="1714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9" name="テキスト ボックス 458">
          <a:extLst>
            <a:ext uri="{FF2B5EF4-FFF2-40B4-BE49-F238E27FC236}">
              <a16:creationId xmlns:a16="http://schemas.microsoft.com/office/drawing/2014/main" id="{BE43E2CE-2743-41FA-AE72-275A1D19604B}"/>
            </a:ext>
          </a:extLst>
        </xdr:cNvPr>
        <xdr:cNvSpPr txBox="1"/>
      </xdr:nvSpPr>
      <xdr:spPr>
        <a:xfrm>
          <a:off x="5527040" y="17000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AF7FA743-7B32-4848-833F-E85103943164}"/>
            </a:ext>
          </a:extLst>
        </xdr:cNvPr>
        <xdr:cNvCxnSpPr/>
      </xdr:nvCxnSpPr>
      <xdr:spPr>
        <a:xfrm>
          <a:off x="5960110" y="1676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61" name="テキスト ボックス 460">
          <a:extLst>
            <a:ext uri="{FF2B5EF4-FFF2-40B4-BE49-F238E27FC236}">
              <a16:creationId xmlns:a16="http://schemas.microsoft.com/office/drawing/2014/main" id="{6C92A1C2-C595-42B9-ADB5-36ED994172D9}"/>
            </a:ext>
          </a:extLst>
        </xdr:cNvPr>
        <xdr:cNvSpPr txBox="1"/>
      </xdr:nvSpPr>
      <xdr:spPr>
        <a:xfrm>
          <a:off x="5527040" y="1662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DED8B628-E518-42DF-93F0-7703E10608A2}"/>
            </a:ext>
          </a:extLst>
        </xdr:cNvPr>
        <xdr:cNvSpPr/>
      </xdr:nvSpPr>
      <xdr:spPr>
        <a:xfrm>
          <a:off x="596011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118110</xdr:rowOff>
    </xdr:to>
    <xdr:cxnSp macro="">
      <xdr:nvCxnSpPr>
        <xdr:cNvPr id="463" name="直線コネクタ 462">
          <a:extLst>
            <a:ext uri="{FF2B5EF4-FFF2-40B4-BE49-F238E27FC236}">
              <a16:creationId xmlns:a16="http://schemas.microsoft.com/office/drawing/2014/main" id="{25F3D468-DDDC-4637-A817-4839457E7D39}"/>
            </a:ext>
          </a:extLst>
        </xdr:cNvPr>
        <xdr:cNvCxnSpPr/>
      </xdr:nvCxnSpPr>
      <xdr:spPr>
        <a:xfrm flipV="1">
          <a:off x="9429115" y="17116425"/>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121920</xdr:rowOff>
    </xdr:from>
    <xdr:ext cx="469900" cy="257810"/>
    <xdr:sp macro="" textlink="">
      <xdr:nvSpPr>
        <xdr:cNvPr id="464" name="【市民会館】&#10;一人当たり面積最小値テキスト">
          <a:extLst>
            <a:ext uri="{FF2B5EF4-FFF2-40B4-BE49-F238E27FC236}">
              <a16:creationId xmlns:a16="http://schemas.microsoft.com/office/drawing/2014/main" id="{FB8FA2C1-2BB7-4A9D-B961-7B0A74470AB1}"/>
            </a:ext>
          </a:extLst>
        </xdr:cNvPr>
        <xdr:cNvSpPr txBox="1"/>
      </xdr:nvSpPr>
      <xdr:spPr>
        <a:xfrm>
          <a:off x="9467850" y="186404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118110</xdr:rowOff>
    </xdr:from>
    <xdr:to>
      <xdr:col>55</xdr:col>
      <xdr:colOff>88900</xdr:colOff>
      <xdr:row>108</xdr:row>
      <xdr:rowOff>118110</xdr:rowOff>
    </xdr:to>
    <xdr:cxnSp macro="">
      <xdr:nvCxnSpPr>
        <xdr:cNvPr id="465" name="直線コネクタ 464">
          <a:extLst>
            <a:ext uri="{FF2B5EF4-FFF2-40B4-BE49-F238E27FC236}">
              <a16:creationId xmlns:a16="http://schemas.microsoft.com/office/drawing/2014/main" id="{71BD7978-85D9-42C1-B66A-1B350F2877CA}"/>
            </a:ext>
          </a:extLst>
        </xdr:cNvPr>
        <xdr:cNvCxnSpPr/>
      </xdr:nvCxnSpPr>
      <xdr:spPr>
        <a:xfrm>
          <a:off x="9356090" y="186366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91440</xdr:rowOff>
    </xdr:from>
    <xdr:ext cx="469900" cy="259080"/>
    <xdr:sp macro="" textlink="">
      <xdr:nvSpPr>
        <xdr:cNvPr id="466" name="【市民会館】&#10;一人当たり面積最大値テキスト">
          <a:extLst>
            <a:ext uri="{FF2B5EF4-FFF2-40B4-BE49-F238E27FC236}">
              <a16:creationId xmlns:a16="http://schemas.microsoft.com/office/drawing/2014/main" id="{DEB47C59-4EE0-4855-B2CB-3C82E09E4D4E}"/>
            </a:ext>
          </a:extLst>
        </xdr:cNvPr>
        <xdr:cNvSpPr txBox="1"/>
      </xdr:nvSpPr>
      <xdr:spPr>
        <a:xfrm>
          <a:off x="9467850" y="1689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253643F5-4A19-4C50-9E19-20EB60FF36AD}"/>
            </a:ext>
          </a:extLst>
        </xdr:cNvPr>
        <xdr:cNvCxnSpPr/>
      </xdr:nvCxnSpPr>
      <xdr:spPr>
        <a:xfrm>
          <a:off x="9356090" y="171164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137160</xdr:rowOff>
    </xdr:from>
    <xdr:ext cx="469900" cy="259080"/>
    <xdr:sp macro="" textlink="">
      <xdr:nvSpPr>
        <xdr:cNvPr id="468" name="【市民会館】&#10;一人当たり面積平均値テキスト">
          <a:extLst>
            <a:ext uri="{FF2B5EF4-FFF2-40B4-BE49-F238E27FC236}">
              <a16:creationId xmlns:a16="http://schemas.microsoft.com/office/drawing/2014/main" id="{AD940B20-D3A0-4636-BCD6-5D0C3E89695C}"/>
            </a:ext>
          </a:extLst>
        </xdr:cNvPr>
        <xdr:cNvSpPr txBox="1"/>
      </xdr:nvSpPr>
      <xdr:spPr>
        <a:xfrm>
          <a:off x="9467850" y="1813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21896949-054F-4FD9-B08B-5422DD817D67}"/>
            </a:ext>
          </a:extLst>
        </xdr:cNvPr>
        <xdr:cNvSpPr/>
      </xdr:nvSpPr>
      <xdr:spPr>
        <a:xfrm>
          <a:off x="9394190" y="181629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143510</xdr:rowOff>
    </xdr:from>
    <xdr:to>
      <xdr:col>50</xdr:col>
      <xdr:colOff>165100</xdr:colOff>
      <xdr:row>106</xdr:row>
      <xdr:rowOff>73660</xdr:rowOff>
    </xdr:to>
    <xdr:sp macro="" textlink="">
      <xdr:nvSpPr>
        <xdr:cNvPr id="470" name="フローチャート: 判断 469">
          <a:extLst>
            <a:ext uri="{FF2B5EF4-FFF2-40B4-BE49-F238E27FC236}">
              <a16:creationId xmlns:a16="http://schemas.microsoft.com/office/drawing/2014/main" id="{94B04183-DFF1-41F7-805B-A5052092ADBE}"/>
            </a:ext>
          </a:extLst>
        </xdr:cNvPr>
        <xdr:cNvSpPr/>
      </xdr:nvSpPr>
      <xdr:spPr>
        <a:xfrm>
          <a:off x="8632190" y="181438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DF366244-DB24-43B0-894B-6D8393149C72}"/>
            </a:ext>
          </a:extLst>
        </xdr:cNvPr>
        <xdr:cNvSpPr/>
      </xdr:nvSpPr>
      <xdr:spPr>
        <a:xfrm>
          <a:off x="7846060" y="18176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FAEBCF76-426C-4D1A-A9DD-090AFAA08F5C}"/>
            </a:ext>
          </a:extLst>
        </xdr:cNvPr>
        <xdr:cNvSpPr/>
      </xdr:nvSpPr>
      <xdr:spPr>
        <a:xfrm>
          <a:off x="7029450" y="181819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10160</xdr:rowOff>
    </xdr:from>
    <xdr:to>
      <xdr:col>36</xdr:col>
      <xdr:colOff>165100</xdr:colOff>
      <xdr:row>106</xdr:row>
      <xdr:rowOff>111760</xdr:rowOff>
    </xdr:to>
    <xdr:sp macro="" textlink="">
      <xdr:nvSpPr>
        <xdr:cNvPr id="473" name="フローチャート: 判断 472">
          <a:extLst>
            <a:ext uri="{FF2B5EF4-FFF2-40B4-BE49-F238E27FC236}">
              <a16:creationId xmlns:a16="http://schemas.microsoft.com/office/drawing/2014/main" id="{440780D2-DC24-47E1-8399-ED2B61E49A01}"/>
            </a:ext>
          </a:extLst>
        </xdr:cNvPr>
        <xdr:cNvSpPr/>
      </xdr:nvSpPr>
      <xdr:spPr>
        <a:xfrm>
          <a:off x="6231890" y="181857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38548F09-B65E-400C-8E86-89802E938365}"/>
            </a:ext>
          </a:extLst>
        </xdr:cNvPr>
        <xdr:cNvSpPr txBox="1"/>
      </xdr:nvSpPr>
      <xdr:spPr>
        <a:xfrm>
          <a:off x="925830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65141FD4-4CD8-40E3-9BEB-C6734FA2CC1E}"/>
            </a:ext>
          </a:extLst>
        </xdr:cNvPr>
        <xdr:cNvSpPr txBox="1"/>
      </xdr:nvSpPr>
      <xdr:spPr>
        <a:xfrm>
          <a:off x="8515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18B3A57D-42F1-4B90-BA2B-FF525A219A2C}"/>
            </a:ext>
          </a:extLst>
        </xdr:cNvPr>
        <xdr:cNvSpPr txBox="1"/>
      </xdr:nvSpPr>
      <xdr:spPr>
        <a:xfrm>
          <a:off x="7717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7" name="テキスト ボックス 476">
          <a:extLst>
            <a:ext uri="{FF2B5EF4-FFF2-40B4-BE49-F238E27FC236}">
              <a16:creationId xmlns:a16="http://schemas.microsoft.com/office/drawing/2014/main" id="{BB6509B5-CE49-4AF3-B37B-86EC3FB21C6C}"/>
            </a:ext>
          </a:extLst>
        </xdr:cNvPr>
        <xdr:cNvSpPr txBox="1"/>
      </xdr:nvSpPr>
      <xdr:spPr>
        <a:xfrm>
          <a:off x="691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8" name="テキスト ボックス 477">
          <a:extLst>
            <a:ext uri="{FF2B5EF4-FFF2-40B4-BE49-F238E27FC236}">
              <a16:creationId xmlns:a16="http://schemas.microsoft.com/office/drawing/2014/main" id="{CFF5421A-20E6-41A0-A802-1E801DE59F09}"/>
            </a:ext>
          </a:extLst>
        </xdr:cNvPr>
        <xdr:cNvSpPr txBox="1"/>
      </xdr:nvSpPr>
      <xdr:spPr>
        <a:xfrm>
          <a:off x="6115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55880</xdr:rowOff>
    </xdr:from>
    <xdr:to>
      <xdr:col>55</xdr:col>
      <xdr:colOff>50800</xdr:colOff>
      <xdr:row>105</xdr:row>
      <xdr:rowOff>157480</xdr:rowOff>
    </xdr:to>
    <xdr:sp macro="" textlink="">
      <xdr:nvSpPr>
        <xdr:cNvPr id="479" name="楕円 478">
          <a:extLst>
            <a:ext uri="{FF2B5EF4-FFF2-40B4-BE49-F238E27FC236}">
              <a16:creationId xmlns:a16="http://schemas.microsoft.com/office/drawing/2014/main" id="{BC3F88E0-03A8-4AD1-AFEB-4694D253D4A4}"/>
            </a:ext>
          </a:extLst>
        </xdr:cNvPr>
        <xdr:cNvSpPr/>
      </xdr:nvSpPr>
      <xdr:spPr>
        <a:xfrm>
          <a:off x="9394190" y="1806194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78740</xdr:rowOff>
    </xdr:from>
    <xdr:ext cx="469900" cy="259080"/>
    <xdr:sp macro="" textlink="">
      <xdr:nvSpPr>
        <xdr:cNvPr id="480" name="【市民会館】&#10;一人当たり面積該当値テキスト">
          <a:extLst>
            <a:ext uri="{FF2B5EF4-FFF2-40B4-BE49-F238E27FC236}">
              <a16:creationId xmlns:a16="http://schemas.microsoft.com/office/drawing/2014/main" id="{A9BACF1D-95DF-4152-BD05-1981818D7C1B}"/>
            </a:ext>
          </a:extLst>
        </xdr:cNvPr>
        <xdr:cNvSpPr txBox="1"/>
      </xdr:nvSpPr>
      <xdr:spPr>
        <a:xfrm>
          <a:off x="9467850" y="1790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67310</xdr:rowOff>
    </xdr:from>
    <xdr:to>
      <xdr:col>50</xdr:col>
      <xdr:colOff>165100</xdr:colOff>
      <xdr:row>105</xdr:row>
      <xdr:rowOff>168910</xdr:rowOff>
    </xdr:to>
    <xdr:sp macro="" textlink="">
      <xdr:nvSpPr>
        <xdr:cNvPr id="481" name="楕円 480">
          <a:extLst>
            <a:ext uri="{FF2B5EF4-FFF2-40B4-BE49-F238E27FC236}">
              <a16:creationId xmlns:a16="http://schemas.microsoft.com/office/drawing/2014/main" id="{178F29FD-3979-4C5F-A4E3-622777247E74}"/>
            </a:ext>
          </a:extLst>
        </xdr:cNvPr>
        <xdr:cNvSpPr/>
      </xdr:nvSpPr>
      <xdr:spPr>
        <a:xfrm>
          <a:off x="8632190" y="180676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106680</xdr:rowOff>
    </xdr:from>
    <xdr:to>
      <xdr:col>55</xdr:col>
      <xdr:colOff>0</xdr:colOff>
      <xdr:row>105</xdr:row>
      <xdr:rowOff>118110</xdr:rowOff>
    </xdr:to>
    <xdr:cxnSp macro="">
      <xdr:nvCxnSpPr>
        <xdr:cNvPr id="482" name="直線コネクタ 481">
          <a:extLst>
            <a:ext uri="{FF2B5EF4-FFF2-40B4-BE49-F238E27FC236}">
              <a16:creationId xmlns:a16="http://schemas.microsoft.com/office/drawing/2014/main" id="{1DD8C1AA-A578-4D74-AE6C-677610E249A9}"/>
            </a:ext>
          </a:extLst>
        </xdr:cNvPr>
        <xdr:cNvCxnSpPr/>
      </xdr:nvCxnSpPr>
      <xdr:spPr>
        <a:xfrm flipV="1">
          <a:off x="8686800" y="18107025"/>
          <a:ext cx="742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83" name="楕円 482">
          <a:extLst>
            <a:ext uri="{FF2B5EF4-FFF2-40B4-BE49-F238E27FC236}">
              <a16:creationId xmlns:a16="http://schemas.microsoft.com/office/drawing/2014/main" id="{FB8A1ADB-89D7-4E6E-89F6-1A0484E93F46}"/>
            </a:ext>
          </a:extLst>
        </xdr:cNvPr>
        <xdr:cNvSpPr/>
      </xdr:nvSpPr>
      <xdr:spPr>
        <a:xfrm>
          <a:off x="7846060" y="1807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118110</xdr:rowOff>
    </xdr:from>
    <xdr:to>
      <xdr:col>50</xdr:col>
      <xdr:colOff>114300</xdr:colOff>
      <xdr:row>105</xdr:row>
      <xdr:rowOff>125730</xdr:rowOff>
    </xdr:to>
    <xdr:cxnSp macro="">
      <xdr:nvCxnSpPr>
        <xdr:cNvPr id="484" name="直線コネクタ 483">
          <a:extLst>
            <a:ext uri="{FF2B5EF4-FFF2-40B4-BE49-F238E27FC236}">
              <a16:creationId xmlns:a16="http://schemas.microsoft.com/office/drawing/2014/main" id="{350BC9FE-7A39-44EA-A224-89C8DA815E3B}"/>
            </a:ext>
          </a:extLst>
        </xdr:cNvPr>
        <xdr:cNvCxnSpPr/>
      </xdr:nvCxnSpPr>
      <xdr:spPr>
        <a:xfrm flipV="1">
          <a:off x="7889240" y="18122265"/>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86360</xdr:rowOff>
    </xdr:from>
    <xdr:to>
      <xdr:col>41</xdr:col>
      <xdr:colOff>101600</xdr:colOff>
      <xdr:row>106</xdr:row>
      <xdr:rowOff>16510</xdr:rowOff>
    </xdr:to>
    <xdr:sp macro="" textlink="">
      <xdr:nvSpPr>
        <xdr:cNvPr id="485" name="楕円 484">
          <a:extLst>
            <a:ext uri="{FF2B5EF4-FFF2-40B4-BE49-F238E27FC236}">
              <a16:creationId xmlns:a16="http://schemas.microsoft.com/office/drawing/2014/main" id="{63BDAF7A-C577-463E-8A83-9E5631235616}"/>
            </a:ext>
          </a:extLst>
        </xdr:cNvPr>
        <xdr:cNvSpPr/>
      </xdr:nvSpPr>
      <xdr:spPr>
        <a:xfrm>
          <a:off x="7029450" y="180905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125730</xdr:rowOff>
    </xdr:from>
    <xdr:to>
      <xdr:col>45</xdr:col>
      <xdr:colOff>177800</xdr:colOff>
      <xdr:row>105</xdr:row>
      <xdr:rowOff>137160</xdr:rowOff>
    </xdr:to>
    <xdr:cxnSp macro="">
      <xdr:nvCxnSpPr>
        <xdr:cNvPr id="486" name="直線コネクタ 485">
          <a:extLst>
            <a:ext uri="{FF2B5EF4-FFF2-40B4-BE49-F238E27FC236}">
              <a16:creationId xmlns:a16="http://schemas.microsoft.com/office/drawing/2014/main" id="{F140B394-8AF2-4786-B53A-2240CEDDBEBC}"/>
            </a:ext>
          </a:extLst>
        </xdr:cNvPr>
        <xdr:cNvCxnSpPr/>
      </xdr:nvCxnSpPr>
      <xdr:spPr>
        <a:xfrm flipV="1">
          <a:off x="7084060" y="18131790"/>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71120</xdr:rowOff>
    </xdr:from>
    <xdr:to>
      <xdr:col>36</xdr:col>
      <xdr:colOff>165100</xdr:colOff>
      <xdr:row>106</xdr:row>
      <xdr:rowOff>1270</xdr:rowOff>
    </xdr:to>
    <xdr:sp macro="" textlink="">
      <xdr:nvSpPr>
        <xdr:cNvPr id="487" name="楕円 486">
          <a:extLst>
            <a:ext uri="{FF2B5EF4-FFF2-40B4-BE49-F238E27FC236}">
              <a16:creationId xmlns:a16="http://schemas.microsoft.com/office/drawing/2014/main" id="{56FD0AC0-E717-456A-90DD-1F077D5BC282}"/>
            </a:ext>
          </a:extLst>
        </xdr:cNvPr>
        <xdr:cNvSpPr/>
      </xdr:nvSpPr>
      <xdr:spPr>
        <a:xfrm>
          <a:off x="6231890" y="180714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121920</xdr:rowOff>
    </xdr:from>
    <xdr:to>
      <xdr:col>41</xdr:col>
      <xdr:colOff>50800</xdr:colOff>
      <xdr:row>105</xdr:row>
      <xdr:rowOff>137160</xdr:rowOff>
    </xdr:to>
    <xdr:cxnSp macro="">
      <xdr:nvCxnSpPr>
        <xdr:cNvPr id="488" name="直線コネクタ 487">
          <a:extLst>
            <a:ext uri="{FF2B5EF4-FFF2-40B4-BE49-F238E27FC236}">
              <a16:creationId xmlns:a16="http://schemas.microsoft.com/office/drawing/2014/main" id="{D8C7433C-452A-454B-BFA6-29AAF888083A}"/>
            </a:ext>
          </a:extLst>
        </xdr:cNvPr>
        <xdr:cNvCxnSpPr/>
      </xdr:nvCxnSpPr>
      <xdr:spPr>
        <a:xfrm>
          <a:off x="6286500" y="18126075"/>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64770</xdr:rowOff>
    </xdr:from>
    <xdr:ext cx="469900" cy="257810"/>
    <xdr:sp macro="" textlink="">
      <xdr:nvSpPr>
        <xdr:cNvPr id="489" name="n_1aveValue【市民会館】&#10;一人当たり面積">
          <a:extLst>
            <a:ext uri="{FF2B5EF4-FFF2-40B4-BE49-F238E27FC236}">
              <a16:creationId xmlns:a16="http://schemas.microsoft.com/office/drawing/2014/main" id="{CDAC7A52-D8B2-4BF6-B68A-2883C735954A}"/>
            </a:ext>
          </a:extLst>
        </xdr:cNvPr>
        <xdr:cNvSpPr txBox="1"/>
      </xdr:nvSpPr>
      <xdr:spPr>
        <a:xfrm>
          <a:off x="8454390" y="18236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91440</xdr:rowOff>
    </xdr:from>
    <xdr:ext cx="468630" cy="259080"/>
    <xdr:sp macro="" textlink="">
      <xdr:nvSpPr>
        <xdr:cNvPr id="490" name="n_2aveValue【市民会館】&#10;一人当たり面積">
          <a:extLst>
            <a:ext uri="{FF2B5EF4-FFF2-40B4-BE49-F238E27FC236}">
              <a16:creationId xmlns:a16="http://schemas.microsoft.com/office/drawing/2014/main" id="{363466A4-CBA3-4D56-AAEC-98AF8DAA6F25}"/>
            </a:ext>
          </a:extLst>
        </xdr:cNvPr>
        <xdr:cNvSpPr txBox="1"/>
      </xdr:nvSpPr>
      <xdr:spPr>
        <a:xfrm>
          <a:off x="7673340" y="18268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99060</xdr:rowOff>
    </xdr:from>
    <xdr:ext cx="468630" cy="257810"/>
    <xdr:sp macro="" textlink="">
      <xdr:nvSpPr>
        <xdr:cNvPr id="491" name="n_3aveValue【市民会館】&#10;一人当たり面積">
          <a:extLst>
            <a:ext uri="{FF2B5EF4-FFF2-40B4-BE49-F238E27FC236}">
              <a16:creationId xmlns:a16="http://schemas.microsoft.com/office/drawing/2014/main" id="{4BA44877-40AE-413B-A09D-10749249A462}"/>
            </a:ext>
          </a:extLst>
        </xdr:cNvPr>
        <xdr:cNvSpPr txBox="1"/>
      </xdr:nvSpPr>
      <xdr:spPr>
        <a:xfrm>
          <a:off x="6866255" y="18268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102870</xdr:rowOff>
    </xdr:from>
    <xdr:ext cx="468630" cy="259080"/>
    <xdr:sp macro="" textlink="">
      <xdr:nvSpPr>
        <xdr:cNvPr id="492" name="n_4aveValue【市民会館】&#10;一人当たり面積">
          <a:extLst>
            <a:ext uri="{FF2B5EF4-FFF2-40B4-BE49-F238E27FC236}">
              <a16:creationId xmlns:a16="http://schemas.microsoft.com/office/drawing/2014/main" id="{90BEAA54-B096-4845-A7E3-B736A32F5EAD}"/>
            </a:ext>
          </a:extLst>
        </xdr:cNvPr>
        <xdr:cNvSpPr txBox="1"/>
      </xdr:nvSpPr>
      <xdr:spPr>
        <a:xfrm>
          <a:off x="6068695" y="18274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13970</xdr:rowOff>
    </xdr:from>
    <xdr:ext cx="469900" cy="259080"/>
    <xdr:sp macro="" textlink="">
      <xdr:nvSpPr>
        <xdr:cNvPr id="493" name="n_1mainValue【市民会館】&#10;一人当たり面積">
          <a:extLst>
            <a:ext uri="{FF2B5EF4-FFF2-40B4-BE49-F238E27FC236}">
              <a16:creationId xmlns:a16="http://schemas.microsoft.com/office/drawing/2014/main" id="{4AD62F8C-D208-42C0-90A2-896A3151C07D}"/>
            </a:ext>
          </a:extLst>
        </xdr:cNvPr>
        <xdr:cNvSpPr txBox="1"/>
      </xdr:nvSpPr>
      <xdr:spPr>
        <a:xfrm>
          <a:off x="8454390" y="1784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21590</xdr:rowOff>
    </xdr:from>
    <xdr:ext cx="468630" cy="259080"/>
    <xdr:sp macro="" textlink="">
      <xdr:nvSpPr>
        <xdr:cNvPr id="494" name="n_2mainValue【市民会館】&#10;一人当たり面積">
          <a:extLst>
            <a:ext uri="{FF2B5EF4-FFF2-40B4-BE49-F238E27FC236}">
              <a16:creationId xmlns:a16="http://schemas.microsoft.com/office/drawing/2014/main" id="{83B64735-67DA-4A36-90B9-A81094FD21DB}"/>
            </a:ext>
          </a:extLst>
        </xdr:cNvPr>
        <xdr:cNvSpPr txBox="1"/>
      </xdr:nvSpPr>
      <xdr:spPr>
        <a:xfrm>
          <a:off x="7673340" y="17848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33020</xdr:rowOff>
    </xdr:from>
    <xdr:ext cx="468630" cy="259080"/>
    <xdr:sp macro="" textlink="">
      <xdr:nvSpPr>
        <xdr:cNvPr id="495" name="n_3mainValue【市民会館】&#10;一人当たり面積">
          <a:extLst>
            <a:ext uri="{FF2B5EF4-FFF2-40B4-BE49-F238E27FC236}">
              <a16:creationId xmlns:a16="http://schemas.microsoft.com/office/drawing/2014/main" id="{9E42B3E7-73D0-4BEA-9758-CA5FCD5B005F}"/>
            </a:ext>
          </a:extLst>
        </xdr:cNvPr>
        <xdr:cNvSpPr txBox="1"/>
      </xdr:nvSpPr>
      <xdr:spPr>
        <a:xfrm>
          <a:off x="6866255" y="17861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17780</xdr:rowOff>
    </xdr:from>
    <xdr:ext cx="468630" cy="257810"/>
    <xdr:sp macro="" textlink="">
      <xdr:nvSpPr>
        <xdr:cNvPr id="496" name="n_4mainValue【市民会館】&#10;一人当たり面積">
          <a:extLst>
            <a:ext uri="{FF2B5EF4-FFF2-40B4-BE49-F238E27FC236}">
              <a16:creationId xmlns:a16="http://schemas.microsoft.com/office/drawing/2014/main" id="{AADDAADD-E153-4AED-A8D1-6C25C1A146F1}"/>
            </a:ext>
          </a:extLst>
        </xdr:cNvPr>
        <xdr:cNvSpPr txBox="1"/>
      </xdr:nvSpPr>
      <xdr:spPr>
        <a:xfrm>
          <a:off x="6068695" y="178523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4006E5EE-DDD5-434B-9EAE-4B7C1A5BC64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EFEF66F8-BEAA-4AFD-BCBA-9DFB6F26D4B8}"/>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E9B57657-D505-4228-B632-4D5C73B249B5}"/>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EEF57D9F-8A37-4E66-B429-91A987CE9843}"/>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846F7987-92CE-442E-9812-A107083EB6E1}"/>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33779ADB-E62B-4182-AC73-D408E00B509D}"/>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491E7A06-EFEF-4BAA-924C-A24AED7B0D2D}"/>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51ACB424-E6FB-4D5F-958B-A9E3273A544A}"/>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BE86D3D9-1985-4655-9493-BC4198AF762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587510C5-2BB5-445B-8175-FF98985427A9}"/>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DDDD1E3D-EE9B-42FC-9C46-6FA2A2F0BA0E}"/>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F9904754-223C-4D60-9EC3-37FF7520B542}"/>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5825366C-34D3-44B5-81C2-C8E7D8648747}"/>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88271E66-B217-472D-8E0C-00620C21CE4E}"/>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61357310-7951-438E-9666-9735247EF42C}"/>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60052AA2-5F0E-4673-A2C7-4EC373163E0B}"/>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DDFDB46C-A913-48CF-98DA-886CDDB56C8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3D2D0FBA-8768-4639-B81C-3B25AC0426A1}"/>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C66AF889-4D15-4C71-8B19-B3D1BFB906FE}"/>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6E1FC31-4F90-4A78-B5DD-B0393551EE7F}"/>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66B970-E49E-44B0-883A-8E96065CAE68}"/>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91C9E0ED-0EF7-49FB-BA8A-DA653B4C26FA}"/>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25E33BF7-1595-445C-94E1-2EF84F6737C6}"/>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61026DCC-E221-45B3-B18C-7D90A046EF0E}"/>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21" name="テキスト ボックス 520">
          <a:extLst>
            <a:ext uri="{FF2B5EF4-FFF2-40B4-BE49-F238E27FC236}">
              <a16:creationId xmlns:a16="http://schemas.microsoft.com/office/drawing/2014/main" id="{0D8C92A7-2CF5-4C1D-9E2C-53C547509D95}"/>
            </a:ext>
          </a:extLst>
        </xdr:cNvPr>
        <xdr:cNvSpPr txBox="1"/>
      </xdr:nvSpPr>
      <xdr:spPr>
        <a:xfrm>
          <a:off x="1116584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98C83E9B-22E8-4E80-8570-D6D43C9F2409}"/>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23" name="テキスト ボックス 522">
          <a:extLst>
            <a:ext uri="{FF2B5EF4-FFF2-40B4-BE49-F238E27FC236}">
              <a16:creationId xmlns:a16="http://schemas.microsoft.com/office/drawing/2014/main" id="{78F0D6DB-6373-4C96-B9D7-7F1350FD8266}"/>
            </a:ext>
          </a:extLst>
        </xdr:cNvPr>
        <xdr:cNvSpPr txBox="1"/>
      </xdr:nvSpPr>
      <xdr:spPr>
        <a:xfrm>
          <a:off x="10801350" y="11285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97D7183A-DFEA-41B0-B558-F6773B60EEA5}"/>
            </a:ext>
          </a:extLst>
        </xdr:cNvPr>
        <xdr:cNvCxnSpPr/>
      </xdr:nvCxnSpPr>
      <xdr:spPr>
        <a:xfrm>
          <a:off x="1120394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25" name="テキスト ボックス 524">
          <a:extLst>
            <a:ext uri="{FF2B5EF4-FFF2-40B4-BE49-F238E27FC236}">
              <a16:creationId xmlns:a16="http://schemas.microsoft.com/office/drawing/2014/main" id="{F1EC101E-BA8E-4550-AB61-B0115ED5FC83}"/>
            </a:ext>
          </a:extLst>
        </xdr:cNvPr>
        <xdr:cNvSpPr txBox="1"/>
      </xdr:nvSpPr>
      <xdr:spPr>
        <a:xfrm>
          <a:off x="10801350" y="1090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2E5CE3B0-23C8-4A75-B12B-DB8A8ECCB898}"/>
            </a:ext>
          </a:extLst>
        </xdr:cNvPr>
        <xdr:cNvCxnSpPr/>
      </xdr:nvCxnSpPr>
      <xdr:spPr>
        <a:xfrm>
          <a:off x="1120394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7" name="テキスト ボックス 526">
          <a:extLst>
            <a:ext uri="{FF2B5EF4-FFF2-40B4-BE49-F238E27FC236}">
              <a16:creationId xmlns:a16="http://schemas.microsoft.com/office/drawing/2014/main" id="{DB829641-E52F-4134-87CF-B3C8AC4CD851}"/>
            </a:ext>
          </a:extLst>
        </xdr:cNvPr>
        <xdr:cNvSpPr txBox="1"/>
      </xdr:nvSpPr>
      <xdr:spPr>
        <a:xfrm>
          <a:off x="1084262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62546403-A99F-429F-A0D1-BEA38B06CD5A}"/>
            </a:ext>
          </a:extLst>
        </xdr:cNvPr>
        <xdr:cNvCxnSpPr/>
      </xdr:nvCxnSpPr>
      <xdr:spPr>
        <a:xfrm>
          <a:off x="1120394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9" name="テキスト ボックス 528">
          <a:extLst>
            <a:ext uri="{FF2B5EF4-FFF2-40B4-BE49-F238E27FC236}">
              <a16:creationId xmlns:a16="http://schemas.microsoft.com/office/drawing/2014/main" id="{EC1AAA94-CD5C-4913-90EA-CB92253D133A}"/>
            </a:ext>
          </a:extLst>
        </xdr:cNvPr>
        <xdr:cNvSpPr txBox="1"/>
      </xdr:nvSpPr>
      <xdr:spPr>
        <a:xfrm>
          <a:off x="10842625" y="10142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D320D36-209F-4650-B1B3-34C58A7E04C7}"/>
            </a:ext>
          </a:extLst>
        </xdr:cNvPr>
        <xdr:cNvCxnSpPr/>
      </xdr:nvCxnSpPr>
      <xdr:spPr>
        <a:xfrm>
          <a:off x="1120394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1" name="テキスト ボックス 530">
          <a:extLst>
            <a:ext uri="{FF2B5EF4-FFF2-40B4-BE49-F238E27FC236}">
              <a16:creationId xmlns:a16="http://schemas.microsoft.com/office/drawing/2014/main" id="{4353BAD6-4C27-4213-AC51-8BB245D3CF87}"/>
            </a:ext>
          </a:extLst>
        </xdr:cNvPr>
        <xdr:cNvSpPr txBox="1"/>
      </xdr:nvSpPr>
      <xdr:spPr>
        <a:xfrm>
          <a:off x="1084262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20F1C78D-CCEC-4E13-B309-EC23732BEA20}"/>
            </a:ext>
          </a:extLst>
        </xdr:cNvPr>
        <xdr:cNvCxnSpPr/>
      </xdr:nvCxnSpPr>
      <xdr:spPr>
        <a:xfrm>
          <a:off x="1120394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3" name="テキスト ボックス 532">
          <a:extLst>
            <a:ext uri="{FF2B5EF4-FFF2-40B4-BE49-F238E27FC236}">
              <a16:creationId xmlns:a16="http://schemas.microsoft.com/office/drawing/2014/main" id="{94E8E77B-ACB5-4068-882A-CA9010EEC065}"/>
            </a:ext>
          </a:extLst>
        </xdr:cNvPr>
        <xdr:cNvSpPr txBox="1"/>
      </xdr:nvSpPr>
      <xdr:spPr>
        <a:xfrm>
          <a:off x="1084262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3A77DFFC-FAF6-4EB0-9C50-81DF7EA4FF1B}"/>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35" name="テキスト ボックス 534">
          <a:extLst>
            <a:ext uri="{FF2B5EF4-FFF2-40B4-BE49-F238E27FC236}">
              <a16:creationId xmlns:a16="http://schemas.microsoft.com/office/drawing/2014/main" id="{1341E7A6-386E-4F82-8787-018C5226DD3F}"/>
            </a:ext>
          </a:extLst>
        </xdr:cNvPr>
        <xdr:cNvSpPr txBox="1"/>
      </xdr:nvSpPr>
      <xdr:spPr>
        <a:xfrm>
          <a:off x="10904855" y="9003665"/>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A0B124C8-E1AE-4650-9899-F22A3B66991E}"/>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116205</xdr:rowOff>
    </xdr:from>
    <xdr:to>
      <xdr:col>85</xdr:col>
      <xdr:colOff>126365</xdr:colOff>
      <xdr:row>64</xdr:row>
      <xdr:rowOff>47625</xdr:rowOff>
    </xdr:to>
    <xdr:cxnSp macro="">
      <xdr:nvCxnSpPr>
        <xdr:cNvPr id="537" name="直線コネクタ 536">
          <a:extLst>
            <a:ext uri="{FF2B5EF4-FFF2-40B4-BE49-F238E27FC236}">
              <a16:creationId xmlns:a16="http://schemas.microsoft.com/office/drawing/2014/main" id="{BA9EB64D-7A8A-4A3D-BD4A-49D19D0DF976}"/>
            </a:ext>
          </a:extLst>
        </xdr:cNvPr>
        <xdr:cNvCxnSpPr/>
      </xdr:nvCxnSpPr>
      <xdr:spPr>
        <a:xfrm flipV="1">
          <a:off x="14703425" y="954595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52070</xdr:rowOff>
    </xdr:from>
    <xdr:ext cx="405130" cy="257810"/>
    <xdr:sp macro="" textlink="">
      <xdr:nvSpPr>
        <xdr:cNvPr id="538" name="【保健センター・保健所】&#10;有形固定資産減価償却率最小値テキスト">
          <a:extLst>
            <a:ext uri="{FF2B5EF4-FFF2-40B4-BE49-F238E27FC236}">
              <a16:creationId xmlns:a16="http://schemas.microsoft.com/office/drawing/2014/main" id="{5995B5A9-5336-403A-A57B-38A8159FF250}"/>
            </a:ext>
          </a:extLst>
        </xdr:cNvPr>
        <xdr:cNvSpPr txBox="1"/>
      </xdr:nvSpPr>
      <xdr:spPr>
        <a:xfrm>
          <a:off x="14742160" y="110286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39" name="直線コネクタ 538">
          <a:extLst>
            <a:ext uri="{FF2B5EF4-FFF2-40B4-BE49-F238E27FC236}">
              <a16:creationId xmlns:a16="http://schemas.microsoft.com/office/drawing/2014/main" id="{F44FEDD9-1F9A-476F-B096-CAF1D95E0266}"/>
            </a:ext>
          </a:extLst>
        </xdr:cNvPr>
        <xdr:cNvCxnSpPr/>
      </xdr:nvCxnSpPr>
      <xdr:spPr>
        <a:xfrm>
          <a:off x="14611350" y="110223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63500</xdr:rowOff>
    </xdr:from>
    <xdr:ext cx="405130" cy="257810"/>
    <xdr:sp macro="" textlink="">
      <xdr:nvSpPr>
        <xdr:cNvPr id="540" name="【保健センター・保健所】&#10;有形固定資産減価償却率最大値テキスト">
          <a:extLst>
            <a:ext uri="{FF2B5EF4-FFF2-40B4-BE49-F238E27FC236}">
              <a16:creationId xmlns:a16="http://schemas.microsoft.com/office/drawing/2014/main" id="{1B4E6BAE-6CAF-44B9-AADB-1161DAB0B203}"/>
            </a:ext>
          </a:extLst>
        </xdr:cNvPr>
        <xdr:cNvSpPr txBox="1"/>
      </xdr:nvSpPr>
      <xdr:spPr>
        <a:xfrm>
          <a:off x="14742160" y="9317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41" name="直線コネクタ 540">
          <a:extLst>
            <a:ext uri="{FF2B5EF4-FFF2-40B4-BE49-F238E27FC236}">
              <a16:creationId xmlns:a16="http://schemas.microsoft.com/office/drawing/2014/main" id="{E76CB65F-2693-40F5-9E9E-1D0371072CE0}"/>
            </a:ext>
          </a:extLst>
        </xdr:cNvPr>
        <xdr:cNvCxnSpPr/>
      </xdr:nvCxnSpPr>
      <xdr:spPr>
        <a:xfrm>
          <a:off x="14611350" y="95459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151130</xdr:rowOff>
    </xdr:from>
    <xdr:ext cx="405130" cy="259080"/>
    <xdr:sp macro="" textlink="">
      <xdr:nvSpPr>
        <xdr:cNvPr id="542" name="【保健センター・保健所】&#10;有形固定資産減価償却率平均値テキスト">
          <a:extLst>
            <a:ext uri="{FF2B5EF4-FFF2-40B4-BE49-F238E27FC236}">
              <a16:creationId xmlns:a16="http://schemas.microsoft.com/office/drawing/2014/main" id="{4C39BB27-C79E-4184-9B96-5BC5FD591C89}"/>
            </a:ext>
          </a:extLst>
        </xdr:cNvPr>
        <xdr:cNvSpPr txBox="1"/>
      </xdr:nvSpPr>
      <xdr:spPr>
        <a:xfrm>
          <a:off x="14742160" y="9923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3" name="フローチャート: 判断 542">
          <a:extLst>
            <a:ext uri="{FF2B5EF4-FFF2-40B4-BE49-F238E27FC236}">
              <a16:creationId xmlns:a16="http://schemas.microsoft.com/office/drawing/2014/main" id="{A42D34C4-D7BC-4B01-B6BE-73C3B8ADBDF6}"/>
            </a:ext>
          </a:extLst>
        </xdr:cNvPr>
        <xdr:cNvSpPr/>
      </xdr:nvSpPr>
      <xdr:spPr>
        <a:xfrm>
          <a:off x="14649450" y="1007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544" name="フローチャート: 判断 543">
          <a:extLst>
            <a:ext uri="{FF2B5EF4-FFF2-40B4-BE49-F238E27FC236}">
              <a16:creationId xmlns:a16="http://schemas.microsoft.com/office/drawing/2014/main" id="{DEA20F4D-DDA9-409E-B247-4B3E4AD8EDFE}"/>
            </a:ext>
          </a:extLst>
        </xdr:cNvPr>
        <xdr:cNvSpPr/>
      </xdr:nvSpPr>
      <xdr:spPr>
        <a:xfrm>
          <a:off x="138874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45" name="フローチャート: 判断 544">
          <a:extLst>
            <a:ext uri="{FF2B5EF4-FFF2-40B4-BE49-F238E27FC236}">
              <a16:creationId xmlns:a16="http://schemas.microsoft.com/office/drawing/2014/main" id="{85D531C7-3614-403B-AA2B-A053E7234761}"/>
            </a:ext>
          </a:extLst>
        </xdr:cNvPr>
        <xdr:cNvSpPr/>
      </xdr:nvSpPr>
      <xdr:spPr>
        <a:xfrm>
          <a:off x="13089890" y="100114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46" name="フローチャート: 判断 545">
          <a:extLst>
            <a:ext uri="{FF2B5EF4-FFF2-40B4-BE49-F238E27FC236}">
              <a16:creationId xmlns:a16="http://schemas.microsoft.com/office/drawing/2014/main" id="{012399FE-59CE-4E7E-A3B4-AADA5EE7B2B1}"/>
            </a:ext>
          </a:extLst>
        </xdr:cNvPr>
        <xdr:cNvSpPr/>
      </xdr:nvSpPr>
      <xdr:spPr>
        <a:xfrm>
          <a:off x="12303760" y="999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47" name="フローチャート: 判断 546">
          <a:extLst>
            <a:ext uri="{FF2B5EF4-FFF2-40B4-BE49-F238E27FC236}">
              <a16:creationId xmlns:a16="http://schemas.microsoft.com/office/drawing/2014/main" id="{3762F78C-BD05-4988-8894-09EBB30D229D}"/>
            </a:ext>
          </a:extLst>
        </xdr:cNvPr>
        <xdr:cNvSpPr/>
      </xdr:nvSpPr>
      <xdr:spPr>
        <a:xfrm>
          <a:off x="11487150" y="9965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8" name="テキスト ボックス 547">
          <a:extLst>
            <a:ext uri="{FF2B5EF4-FFF2-40B4-BE49-F238E27FC236}">
              <a16:creationId xmlns:a16="http://schemas.microsoft.com/office/drawing/2014/main" id="{F724698F-B9C9-4427-B930-D0095755DE04}"/>
            </a:ext>
          </a:extLst>
        </xdr:cNvPr>
        <xdr:cNvSpPr txBox="1"/>
      </xdr:nvSpPr>
      <xdr:spPr>
        <a:xfrm>
          <a:off x="145326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9" name="テキスト ボックス 548">
          <a:extLst>
            <a:ext uri="{FF2B5EF4-FFF2-40B4-BE49-F238E27FC236}">
              <a16:creationId xmlns:a16="http://schemas.microsoft.com/office/drawing/2014/main" id="{A9AFCED4-5CFC-460B-BBFC-FFD04970E1EB}"/>
            </a:ext>
          </a:extLst>
        </xdr:cNvPr>
        <xdr:cNvSpPr txBox="1"/>
      </xdr:nvSpPr>
      <xdr:spPr>
        <a:xfrm>
          <a:off x="137706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50" name="テキスト ボックス 549">
          <a:extLst>
            <a:ext uri="{FF2B5EF4-FFF2-40B4-BE49-F238E27FC236}">
              <a16:creationId xmlns:a16="http://schemas.microsoft.com/office/drawing/2014/main" id="{9B3C84A2-AD8C-4021-ACE1-39D5DD26C896}"/>
            </a:ext>
          </a:extLst>
        </xdr:cNvPr>
        <xdr:cNvSpPr txBox="1"/>
      </xdr:nvSpPr>
      <xdr:spPr>
        <a:xfrm>
          <a:off x="12973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51" name="テキスト ボックス 550">
          <a:extLst>
            <a:ext uri="{FF2B5EF4-FFF2-40B4-BE49-F238E27FC236}">
              <a16:creationId xmlns:a16="http://schemas.microsoft.com/office/drawing/2014/main" id="{9C28556C-A34C-44FC-93E7-65D555409931}"/>
            </a:ext>
          </a:extLst>
        </xdr:cNvPr>
        <xdr:cNvSpPr txBox="1"/>
      </xdr:nvSpPr>
      <xdr:spPr>
        <a:xfrm>
          <a:off x="121754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52" name="テキスト ボックス 551">
          <a:extLst>
            <a:ext uri="{FF2B5EF4-FFF2-40B4-BE49-F238E27FC236}">
              <a16:creationId xmlns:a16="http://schemas.microsoft.com/office/drawing/2014/main" id="{FD2DF140-B220-436E-BD58-9B677AFE07F2}"/>
            </a:ext>
          </a:extLst>
        </xdr:cNvPr>
        <xdr:cNvSpPr txBox="1"/>
      </xdr:nvSpPr>
      <xdr:spPr>
        <a:xfrm>
          <a:off x="113703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53" name="楕円 552">
          <a:extLst>
            <a:ext uri="{FF2B5EF4-FFF2-40B4-BE49-F238E27FC236}">
              <a16:creationId xmlns:a16="http://schemas.microsoft.com/office/drawing/2014/main" id="{BAB82E2F-3209-4991-B40B-D60D6081BB29}"/>
            </a:ext>
          </a:extLst>
        </xdr:cNvPr>
        <xdr:cNvSpPr/>
      </xdr:nvSpPr>
      <xdr:spPr>
        <a:xfrm>
          <a:off x="14649450" y="1030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3810</xdr:rowOff>
    </xdr:from>
    <xdr:ext cx="405130" cy="259080"/>
    <xdr:sp macro="" textlink="">
      <xdr:nvSpPr>
        <xdr:cNvPr id="554" name="【保健センター・保健所】&#10;有形固定資産減価償却率該当値テキスト">
          <a:extLst>
            <a:ext uri="{FF2B5EF4-FFF2-40B4-BE49-F238E27FC236}">
              <a16:creationId xmlns:a16="http://schemas.microsoft.com/office/drawing/2014/main" id="{3CB09EA6-4CA8-42BE-B518-D37C63194E00}"/>
            </a:ext>
          </a:extLst>
        </xdr:cNvPr>
        <xdr:cNvSpPr txBox="1"/>
      </xdr:nvSpPr>
      <xdr:spPr>
        <a:xfrm>
          <a:off x="14742160" y="10292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55" name="楕円 554">
          <a:extLst>
            <a:ext uri="{FF2B5EF4-FFF2-40B4-BE49-F238E27FC236}">
              <a16:creationId xmlns:a16="http://schemas.microsoft.com/office/drawing/2014/main" id="{3B8664AF-9A8D-4345-91FF-B46C694BEFBE}"/>
            </a:ext>
          </a:extLst>
        </xdr:cNvPr>
        <xdr:cNvSpPr/>
      </xdr:nvSpPr>
      <xdr:spPr>
        <a:xfrm>
          <a:off x="13887450" y="10276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556" name="直線コネクタ 555">
          <a:extLst>
            <a:ext uri="{FF2B5EF4-FFF2-40B4-BE49-F238E27FC236}">
              <a16:creationId xmlns:a16="http://schemas.microsoft.com/office/drawing/2014/main" id="{27685074-EEAD-411D-9A27-9FE731239770}"/>
            </a:ext>
          </a:extLst>
        </xdr:cNvPr>
        <xdr:cNvCxnSpPr/>
      </xdr:nvCxnSpPr>
      <xdr:spPr>
        <a:xfrm>
          <a:off x="13942060" y="1032510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7" name="楕円 556">
          <a:extLst>
            <a:ext uri="{FF2B5EF4-FFF2-40B4-BE49-F238E27FC236}">
              <a16:creationId xmlns:a16="http://schemas.microsoft.com/office/drawing/2014/main" id="{38D3CAC5-0C9E-4894-B0CE-DF98AB838E6D}"/>
            </a:ext>
          </a:extLst>
        </xdr:cNvPr>
        <xdr:cNvSpPr/>
      </xdr:nvSpPr>
      <xdr:spPr>
        <a:xfrm>
          <a:off x="13089890" y="10238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558" name="直線コネクタ 557">
          <a:extLst>
            <a:ext uri="{FF2B5EF4-FFF2-40B4-BE49-F238E27FC236}">
              <a16:creationId xmlns:a16="http://schemas.microsoft.com/office/drawing/2014/main" id="{6D96DFFE-EC98-4202-ACB0-8609F3382D52}"/>
            </a:ext>
          </a:extLst>
        </xdr:cNvPr>
        <xdr:cNvCxnSpPr/>
      </xdr:nvCxnSpPr>
      <xdr:spPr>
        <a:xfrm>
          <a:off x="13144500" y="10287000"/>
          <a:ext cx="7975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59" name="楕円 558">
          <a:extLst>
            <a:ext uri="{FF2B5EF4-FFF2-40B4-BE49-F238E27FC236}">
              <a16:creationId xmlns:a16="http://schemas.microsoft.com/office/drawing/2014/main" id="{CF588E29-6EFB-4500-BEB9-F192D3605F08}"/>
            </a:ext>
          </a:extLst>
        </xdr:cNvPr>
        <xdr:cNvSpPr/>
      </xdr:nvSpPr>
      <xdr:spPr>
        <a:xfrm>
          <a:off x="12303760" y="1020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560" name="直線コネクタ 559">
          <a:extLst>
            <a:ext uri="{FF2B5EF4-FFF2-40B4-BE49-F238E27FC236}">
              <a16:creationId xmlns:a16="http://schemas.microsoft.com/office/drawing/2014/main" id="{4C7987D6-28EE-4352-8287-612EC44F2669}"/>
            </a:ext>
          </a:extLst>
        </xdr:cNvPr>
        <xdr:cNvCxnSpPr/>
      </xdr:nvCxnSpPr>
      <xdr:spPr>
        <a:xfrm>
          <a:off x="12346940" y="10245090"/>
          <a:ext cx="7975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59690</xdr:rowOff>
    </xdr:from>
    <xdr:to>
      <xdr:col>67</xdr:col>
      <xdr:colOff>101600</xdr:colOff>
      <xdr:row>59</xdr:row>
      <xdr:rowOff>161290</xdr:rowOff>
    </xdr:to>
    <xdr:sp macro="" textlink="">
      <xdr:nvSpPr>
        <xdr:cNvPr id="561" name="楕円 560">
          <a:extLst>
            <a:ext uri="{FF2B5EF4-FFF2-40B4-BE49-F238E27FC236}">
              <a16:creationId xmlns:a16="http://schemas.microsoft.com/office/drawing/2014/main" id="{58B9686F-9C74-4972-B0BC-96BB192D30A4}"/>
            </a:ext>
          </a:extLst>
        </xdr:cNvPr>
        <xdr:cNvSpPr/>
      </xdr:nvSpPr>
      <xdr:spPr>
        <a:xfrm>
          <a:off x="11487150" y="101714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110490</xdr:rowOff>
    </xdr:from>
    <xdr:to>
      <xdr:col>71</xdr:col>
      <xdr:colOff>177800</xdr:colOff>
      <xdr:row>59</xdr:row>
      <xdr:rowOff>133350</xdr:rowOff>
    </xdr:to>
    <xdr:cxnSp macro="">
      <xdr:nvCxnSpPr>
        <xdr:cNvPr id="562" name="直線コネクタ 561">
          <a:extLst>
            <a:ext uri="{FF2B5EF4-FFF2-40B4-BE49-F238E27FC236}">
              <a16:creationId xmlns:a16="http://schemas.microsoft.com/office/drawing/2014/main" id="{C6419E13-2064-4D65-B71A-08AC9DEF8223}"/>
            </a:ext>
          </a:extLst>
        </xdr:cNvPr>
        <xdr:cNvCxnSpPr/>
      </xdr:nvCxnSpPr>
      <xdr:spPr>
        <a:xfrm>
          <a:off x="11541760" y="10226040"/>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154940</xdr:rowOff>
    </xdr:from>
    <xdr:ext cx="405130" cy="257810"/>
    <xdr:sp macro="" textlink="">
      <xdr:nvSpPr>
        <xdr:cNvPr id="563" name="n_1aveValue【保健センター・保健所】&#10;有形固定資産減価償却率">
          <a:extLst>
            <a:ext uri="{FF2B5EF4-FFF2-40B4-BE49-F238E27FC236}">
              <a16:creationId xmlns:a16="http://schemas.microsoft.com/office/drawing/2014/main" id="{4C4B0BB7-36DA-4F44-9A62-29B74F767FEF}"/>
            </a:ext>
          </a:extLst>
        </xdr:cNvPr>
        <xdr:cNvSpPr txBox="1"/>
      </xdr:nvSpPr>
      <xdr:spPr>
        <a:xfrm>
          <a:off x="13738225" y="9756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15875</xdr:rowOff>
    </xdr:from>
    <xdr:ext cx="403860" cy="259080"/>
    <xdr:sp macro="" textlink="">
      <xdr:nvSpPr>
        <xdr:cNvPr id="564" name="n_2aveValue【保健センター・保健所】&#10;有形固定資産減価償却率">
          <a:extLst>
            <a:ext uri="{FF2B5EF4-FFF2-40B4-BE49-F238E27FC236}">
              <a16:creationId xmlns:a16="http://schemas.microsoft.com/office/drawing/2014/main" id="{43E74DFB-8DC3-450E-A733-08B1384D8AF6}"/>
            </a:ext>
          </a:extLst>
        </xdr:cNvPr>
        <xdr:cNvSpPr txBox="1"/>
      </xdr:nvSpPr>
      <xdr:spPr>
        <a:xfrm>
          <a:off x="12957175" y="9792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170180</xdr:rowOff>
    </xdr:from>
    <xdr:ext cx="403860" cy="259080"/>
    <xdr:sp macro="" textlink="">
      <xdr:nvSpPr>
        <xdr:cNvPr id="565" name="n_3aveValue【保健センター・保健所】&#10;有形固定資産減価償却率">
          <a:extLst>
            <a:ext uri="{FF2B5EF4-FFF2-40B4-BE49-F238E27FC236}">
              <a16:creationId xmlns:a16="http://schemas.microsoft.com/office/drawing/2014/main" id="{CE14A171-D0A8-4C2F-B89B-08FC3473BCCB}"/>
            </a:ext>
          </a:extLst>
        </xdr:cNvPr>
        <xdr:cNvSpPr txBox="1"/>
      </xdr:nvSpPr>
      <xdr:spPr>
        <a:xfrm>
          <a:off x="12171045" y="9775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143510</xdr:rowOff>
    </xdr:from>
    <xdr:ext cx="403860" cy="257810"/>
    <xdr:sp macro="" textlink="">
      <xdr:nvSpPr>
        <xdr:cNvPr id="566" name="n_4aveValue【保健センター・保健所】&#10;有形固定資産減価償却率">
          <a:extLst>
            <a:ext uri="{FF2B5EF4-FFF2-40B4-BE49-F238E27FC236}">
              <a16:creationId xmlns:a16="http://schemas.microsoft.com/office/drawing/2014/main" id="{A0807C8A-3C3B-4785-BE14-44693A59394D}"/>
            </a:ext>
          </a:extLst>
        </xdr:cNvPr>
        <xdr:cNvSpPr txBox="1"/>
      </xdr:nvSpPr>
      <xdr:spPr>
        <a:xfrm>
          <a:off x="11354435" y="9742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80010</xdr:rowOff>
    </xdr:from>
    <xdr:ext cx="405130" cy="259080"/>
    <xdr:sp macro="" textlink="">
      <xdr:nvSpPr>
        <xdr:cNvPr id="567" name="n_1mainValue【保健センター・保健所】&#10;有形固定資産減価償却率">
          <a:extLst>
            <a:ext uri="{FF2B5EF4-FFF2-40B4-BE49-F238E27FC236}">
              <a16:creationId xmlns:a16="http://schemas.microsoft.com/office/drawing/2014/main" id="{C63D060F-09A0-4647-9947-870B62872471}"/>
            </a:ext>
          </a:extLst>
        </xdr:cNvPr>
        <xdr:cNvSpPr txBox="1"/>
      </xdr:nvSpPr>
      <xdr:spPr>
        <a:xfrm>
          <a:off x="13738225" y="10368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41910</xdr:rowOff>
    </xdr:from>
    <xdr:ext cx="403860" cy="257810"/>
    <xdr:sp macro="" textlink="">
      <xdr:nvSpPr>
        <xdr:cNvPr id="568" name="n_2mainValue【保健センター・保健所】&#10;有形固定資産減価償却率">
          <a:extLst>
            <a:ext uri="{FF2B5EF4-FFF2-40B4-BE49-F238E27FC236}">
              <a16:creationId xmlns:a16="http://schemas.microsoft.com/office/drawing/2014/main" id="{B0BEC51F-D35A-4B15-803F-BD0D0A2000AF}"/>
            </a:ext>
          </a:extLst>
        </xdr:cNvPr>
        <xdr:cNvSpPr txBox="1"/>
      </xdr:nvSpPr>
      <xdr:spPr>
        <a:xfrm>
          <a:off x="12957175" y="10330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3810</xdr:rowOff>
    </xdr:from>
    <xdr:ext cx="403860" cy="259080"/>
    <xdr:sp macro="" textlink="">
      <xdr:nvSpPr>
        <xdr:cNvPr id="569" name="n_3mainValue【保健センター・保健所】&#10;有形固定資産減価償却率">
          <a:extLst>
            <a:ext uri="{FF2B5EF4-FFF2-40B4-BE49-F238E27FC236}">
              <a16:creationId xmlns:a16="http://schemas.microsoft.com/office/drawing/2014/main" id="{F7E378B2-3C8A-433E-A221-47CD7B8AB64C}"/>
            </a:ext>
          </a:extLst>
        </xdr:cNvPr>
        <xdr:cNvSpPr txBox="1"/>
      </xdr:nvSpPr>
      <xdr:spPr>
        <a:xfrm>
          <a:off x="12171045" y="10292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152400</xdr:rowOff>
    </xdr:from>
    <xdr:ext cx="403860" cy="259080"/>
    <xdr:sp macro="" textlink="">
      <xdr:nvSpPr>
        <xdr:cNvPr id="570" name="n_4mainValue【保健センター・保健所】&#10;有形固定資産減価償却率">
          <a:extLst>
            <a:ext uri="{FF2B5EF4-FFF2-40B4-BE49-F238E27FC236}">
              <a16:creationId xmlns:a16="http://schemas.microsoft.com/office/drawing/2014/main" id="{18C55A50-9CAC-4E74-8818-F3C80D07031E}"/>
            </a:ext>
          </a:extLst>
        </xdr:cNvPr>
        <xdr:cNvSpPr txBox="1"/>
      </xdr:nvSpPr>
      <xdr:spPr>
        <a:xfrm>
          <a:off x="11354435" y="1026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F105188C-23C3-4E9C-8295-BDDEFCDCF23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AFBFF7AE-D110-48E8-B962-0924B4A69B72}"/>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BD4D767-F801-4D17-B22C-E233086A9E6F}"/>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800A217B-F838-4EF0-B8F9-F6CB1F08BF3D}"/>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65F32A5-A3B0-418D-B118-0536E9B25C07}"/>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E51DD557-E862-498A-8997-80F6F831E16B}"/>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6DC17F2C-0594-4A3E-87E6-9D0CCA18D8E1}"/>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E24A22CB-9AF8-4590-8738-474A394A77A6}"/>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9" name="テキスト ボックス 578">
          <a:extLst>
            <a:ext uri="{FF2B5EF4-FFF2-40B4-BE49-F238E27FC236}">
              <a16:creationId xmlns:a16="http://schemas.microsoft.com/office/drawing/2014/main" id="{C836F412-6EC7-4982-A8E2-A5EE671339A4}"/>
            </a:ext>
          </a:extLst>
        </xdr:cNvPr>
        <xdr:cNvSpPr txBox="1"/>
      </xdr:nvSpPr>
      <xdr:spPr>
        <a:xfrm>
          <a:off x="1644015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CC5F2B7-C880-4C90-A63D-4D9AD51F510D}"/>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72BA063-EB06-489D-9272-A6DAB849E999}"/>
            </a:ext>
          </a:extLst>
        </xdr:cNvPr>
        <xdr:cNvCxnSpPr/>
      </xdr:nvCxnSpPr>
      <xdr:spPr>
        <a:xfrm>
          <a:off x="164592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82" name="テキスト ボックス 581">
          <a:extLst>
            <a:ext uri="{FF2B5EF4-FFF2-40B4-BE49-F238E27FC236}">
              <a16:creationId xmlns:a16="http://schemas.microsoft.com/office/drawing/2014/main" id="{2025EB2B-2796-46F1-925E-A23CCB03C6D9}"/>
            </a:ext>
          </a:extLst>
        </xdr:cNvPr>
        <xdr:cNvSpPr txBox="1"/>
      </xdr:nvSpPr>
      <xdr:spPr>
        <a:xfrm>
          <a:off x="16047085" y="1090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54B69EEE-E42F-4D88-BB3E-5E9CDD3A1F40}"/>
            </a:ext>
          </a:extLst>
        </xdr:cNvPr>
        <xdr:cNvCxnSpPr/>
      </xdr:nvCxnSpPr>
      <xdr:spPr>
        <a:xfrm>
          <a:off x="164592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84" name="テキスト ボックス 583">
          <a:extLst>
            <a:ext uri="{FF2B5EF4-FFF2-40B4-BE49-F238E27FC236}">
              <a16:creationId xmlns:a16="http://schemas.microsoft.com/office/drawing/2014/main" id="{2A4F42F5-9121-4E53-88A7-DE2F37DE0892}"/>
            </a:ext>
          </a:extLst>
        </xdr:cNvPr>
        <xdr:cNvSpPr txBox="1"/>
      </xdr:nvSpPr>
      <xdr:spPr>
        <a:xfrm>
          <a:off x="16047085" y="10523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CDB311F6-39D6-41C3-BA62-A7C47CAC4449}"/>
            </a:ext>
          </a:extLst>
        </xdr:cNvPr>
        <xdr:cNvCxnSpPr/>
      </xdr:nvCxnSpPr>
      <xdr:spPr>
        <a:xfrm>
          <a:off x="164592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6" name="テキスト ボックス 585">
          <a:extLst>
            <a:ext uri="{FF2B5EF4-FFF2-40B4-BE49-F238E27FC236}">
              <a16:creationId xmlns:a16="http://schemas.microsoft.com/office/drawing/2014/main" id="{D1E43860-EA50-4676-AB26-B0B5B9762A70}"/>
            </a:ext>
          </a:extLst>
        </xdr:cNvPr>
        <xdr:cNvSpPr txBox="1"/>
      </xdr:nvSpPr>
      <xdr:spPr>
        <a:xfrm>
          <a:off x="16047085" y="101428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7A7EF256-D00C-4C4E-B7EA-EE7B1261F37D}"/>
            </a:ext>
          </a:extLst>
        </xdr:cNvPr>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8" name="テキスト ボックス 587">
          <a:extLst>
            <a:ext uri="{FF2B5EF4-FFF2-40B4-BE49-F238E27FC236}">
              <a16:creationId xmlns:a16="http://schemas.microsoft.com/office/drawing/2014/main" id="{D70C7914-B1AC-4EBB-A605-3F3180C2495D}"/>
            </a:ext>
          </a:extLst>
        </xdr:cNvPr>
        <xdr:cNvSpPr txBox="1"/>
      </xdr:nvSpPr>
      <xdr:spPr>
        <a:xfrm>
          <a:off x="16047085" y="9765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2F9AD92E-3EC2-4F19-B74D-865D39C1ABBB}"/>
            </a:ext>
          </a:extLst>
        </xdr:cNvPr>
        <xdr:cNvCxnSpPr/>
      </xdr:nvCxnSpPr>
      <xdr:spPr>
        <a:xfrm>
          <a:off x="1645920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90" name="テキスト ボックス 589">
          <a:extLst>
            <a:ext uri="{FF2B5EF4-FFF2-40B4-BE49-F238E27FC236}">
              <a16:creationId xmlns:a16="http://schemas.microsoft.com/office/drawing/2014/main" id="{02DF89CE-C8A8-4542-869A-942F6FBB09AE}"/>
            </a:ext>
          </a:extLst>
        </xdr:cNvPr>
        <xdr:cNvSpPr txBox="1"/>
      </xdr:nvSpPr>
      <xdr:spPr>
        <a:xfrm>
          <a:off x="16047085" y="9384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DDA5E24-CFA5-4069-AF32-5AD834C219B1}"/>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92" name="テキスト ボックス 591">
          <a:extLst>
            <a:ext uri="{FF2B5EF4-FFF2-40B4-BE49-F238E27FC236}">
              <a16:creationId xmlns:a16="http://schemas.microsoft.com/office/drawing/2014/main" id="{F3ACB847-8A73-44B6-81C4-044F676C8F94}"/>
            </a:ext>
          </a:extLst>
        </xdr:cNvPr>
        <xdr:cNvSpPr txBox="1"/>
      </xdr:nvSpPr>
      <xdr:spPr>
        <a:xfrm>
          <a:off x="16047085" y="90036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FE740640-B2D3-421B-9749-2A2E3BC3790F}"/>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63</xdr:row>
      <xdr:rowOff>156210</xdr:rowOff>
    </xdr:to>
    <xdr:cxnSp macro="">
      <xdr:nvCxnSpPr>
        <xdr:cNvPr id="594" name="直線コネクタ 593">
          <a:extLst>
            <a:ext uri="{FF2B5EF4-FFF2-40B4-BE49-F238E27FC236}">
              <a16:creationId xmlns:a16="http://schemas.microsoft.com/office/drawing/2014/main" id="{952FD6A0-D45C-42B6-A9C0-ACB429AE31C0}"/>
            </a:ext>
          </a:extLst>
        </xdr:cNvPr>
        <xdr:cNvCxnSpPr/>
      </xdr:nvCxnSpPr>
      <xdr:spPr>
        <a:xfrm flipV="1">
          <a:off x="19947255" y="963930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595" name="【保健センター・保健所】&#10;一人当たり面積最小値テキスト">
          <a:extLst>
            <a:ext uri="{FF2B5EF4-FFF2-40B4-BE49-F238E27FC236}">
              <a16:creationId xmlns:a16="http://schemas.microsoft.com/office/drawing/2014/main" id="{84674DCD-AB08-4F33-9D79-4393F8472FA7}"/>
            </a:ext>
          </a:extLst>
        </xdr:cNvPr>
        <xdr:cNvSpPr txBox="1"/>
      </xdr:nvSpPr>
      <xdr:spPr>
        <a:xfrm>
          <a:off x="19985990" y="10963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6" name="直線コネクタ 595">
          <a:extLst>
            <a:ext uri="{FF2B5EF4-FFF2-40B4-BE49-F238E27FC236}">
              <a16:creationId xmlns:a16="http://schemas.microsoft.com/office/drawing/2014/main" id="{5382E4CE-B1FE-4D79-9828-5AC165827B52}"/>
            </a:ext>
          </a:extLst>
        </xdr:cNvPr>
        <xdr:cNvCxnSpPr/>
      </xdr:nvCxnSpPr>
      <xdr:spPr>
        <a:xfrm>
          <a:off x="19885660" y="109594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7810"/>
    <xdr:sp macro="" textlink="">
      <xdr:nvSpPr>
        <xdr:cNvPr id="597" name="【保健センター・保健所】&#10;一人当たり面積最大値テキスト">
          <a:extLst>
            <a:ext uri="{FF2B5EF4-FFF2-40B4-BE49-F238E27FC236}">
              <a16:creationId xmlns:a16="http://schemas.microsoft.com/office/drawing/2014/main" id="{62C2361C-1202-4EAF-AE3D-5931282722BB}"/>
            </a:ext>
          </a:extLst>
        </xdr:cNvPr>
        <xdr:cNvSpPr txBox="1"/>
      </xdr:nvSpPr>
      <xdr:spPr>
        <a:xfrm>
          <a:off x="19985990" y="94164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8" name="直線コネクタ 597">
          <a:extLst>
            <a:ext uri="{FF2B5EF4-FFF2-40B4-BE49-F238E27FC236}">
              <a16:creationId xmlns:a16="http://schemas.microsoft.com/office/drawing/2014/main" id="{C5C342EA-E5E7-45E1-92DE-91B733083ACF}"/>
            </a:ext>
          </a:extLst>
        </xdr:cNvPr>
        <xdr:cNvCxnSpPr/>
      </xdr:nvCxnSpPr>
      <xdr:spPr>
        <a:xfrm>
          <a:off x="19885660" y="96393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105410</xdr:rowOff>
    </xdr:from>
    <xdr:ext cx="469900" cy="259080"/>
    <xdr:sp macro="" textlink="">
      <xdr:nvSpPr>
        <xdr:cNvPr id="599" name="【保健センター・保健所】&#10;一人当たり面積平均値テキスト">
          <a:extLst>
            <a:ext uri="{FF2B5EF4-FFF2-40B4-BE49-F238E27FC236}">
              <a16:creationId xmlns:a16="http://schemas.microsoft.com/office/drawing/2014/main" id="{8CB9AC62-41BA-46C2-B572-438DA0849A60}"/>
            </a:ext>
          </a:extLst>
        </xdr:cNvPr>
        <xdr:cNvSpPr txBox="1"/>
      </xdr:nvSpPr>
      <xdr:spPr>
        <a:xfrm>
          <a:off x="19985990" y="10390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00" name="フローチャート: 判断 599">
          <a:extLst>
            <a:ext uri="{FF2B5EF4-FFF2-40B4-BE49-F238E27FC236}">
              <a16:creationId xmlns:a16="http://schemas.microsoft.com/office/drawing/2014/main" id="{0FABCABD-A2F8-483E-904F-EC7BC2536D8B}"/>
            </a:ext>
          </a:extLst>
        </xdr:cNvPr>
        <xdr:cNvSpPr/>
      </xdr:nvSpPr>
      <xdr:spPr>
        <a:xfrm>
          <a:off x="19904710" y="1054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1" name="フローチャート: 判断 600">
          <a:extLst>
            <a:ext uri="{FF2B5EF4-FFF2-40B4-BE49-F238E27FC236}">
              <a16:creationId xmlns:a16="http://schemas.microsoft.com/office/drawing/2014/main" id="{3CAFA0B5-AC9A-4EAC-B996-5E50CFC6A360}"/>
            </a:ext>
          </a:extLst>
        </xdr:cNvPr>
        <xdr:cNvSpPr/>
      </xdr:nvSpPr>
      <xdr:spPr>
        <a:xfrm>
          <a:off x="191617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02" name="フローチャート: 判断 601">
          <a:extLst>
            <a:ext uri="{FF2B5EF4-FFF2-40B4-BE49-F238E27FC236}">
              <a16:creationId xmlns:a16="http://schemas.microsoft.com/office/drawing/2014/main" id="{1A0E9562-C5D7-4B1D-928B-4BDD3C9779C2}"/>
            </a:ext>
          </a:extLst>
        </xdr:cNvPr>
        <xdr:cNvSpPr/>
      </xdr:nvSpPr>
      <xdr:spPr>
        <a:xfrm>
          <a:off x="1834515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3" name="フローチャート: 判断 602">
          <a:extLst>
            <a:ext uri="{FF2B5EF4-FFF2-40B4-BE49-F238E27FC236}">
              <a16:creationId xmlns:a16="http://schemas.microsoft.com/office/drawing/2014/main" id="{6570C9A7-8B82-46A8-9D58-185720A048B5}"/>
            </a:ext>
          </a:extLst>
        </xdr:cNvPr>
        <xdr:cNvSpPr/>
      </xdr:nvSpPr>
      <xdr:spPr>
        <a:xfrm>
          <a:off x="17547590" y="10590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04" name="フローチャート: 判断 603">
          <a:extLst>
            <a:ext uri="{FF2B5EF4-FFF2-40B4-BE49-F238E27FC236}">
              <a16:creationId xmlns:a16="http://schemas.microsoft.com/office/drawing/2014/main" id="{493A53AC-FC84-4C32-9356-23209266C891}"/>
            </a:ext>
          </a:extLst>
        </xdr:cNvPr>
        <xdr:cNvSpPr/>
      </xdr:nvSpPr>
      <xdr:spPr>
        <a:xfrm>
          <a:off x="167614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5" name="テキスト ボックス 604">
          <a:extLst>
            <a:ext uri="{FF2B5EF4-FFF2-40B4-BE49-F238E27FC236}">
              <a16:creationId xmlns:a16="http://schemas.microsoft.com/office/drawing/2014/main" id="{E6EBF5A4-C10D-4A6B-9C88-8BBCC8C9C64B}"/>
            </a:ext>
          </a:extLst>
        </xdr:cNvPr>
        <xdr:cNvSpPr txBox="1"/>
      </xdr:nvSpPr>
      <xdr:spPr>
        <a:xfrm>
          <a:off x="1977644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6" name="テキスト ボックス 605">
          <a:extLst>
            <a:ext uri="{FF2B5EF4-FFF2-40B4-BE49-F238E27FC236}">
              <a16:creationId xmlns:a16="http://schemas.microsoft.com/office/drawing/2014/main" id="{8FB68A65-DA81-4107-B36F-49BB731F0D0C}"/>
            </a:ext>
          </a:extLst>
        </xdr:cNvPr>
        <xdr:cNvSpPr txBox="1"/>
      </xdr:nvSpPr>
      <xdr:spPr>
        <a:xfrm>
          <a:off x="190334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7" name="テキスト ボックス 606">
          <a:extLst>
            <a:ext uri="{FF2B5EF4-FFF2-40B4-BE49-F238E27FC236}">
              <a16:creationId xmlns:a16="http://schemas.microsoft.com/office/drawing/2014/main" id="{B6CFC3A4-EC71-46A4-96C6-0FB9B554A873}"/>
            </a:ext>
          </a:extLst>
        </xdr:cNvPr>
        <xdr:cNvSpPr txBox="1"/>
      </xdr:nvSpPr>
      <xdr:spPr>
        <a:xfrm>
          <a:off x="1822831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8" name="テキスト ボックス 607">
          <a:extLst>
            <a:ext uri="{FF2B5EF4-FFF2-40B4-BE49-F238E27FC236}">
              <a16:creationId xmlns:a16="http://schemas.microsoft.com/office/drawing/2014/main" id="{9F65E6F7-261A-4D4E-91DC-4E77410FE73F}"/>
            </a:ext>
          </a:extLst>
        </xdr:cNvPr>
        <xdr:cNvSpPr txBox="1"/>
      </xdr:nvSpPr>
      <xdr:spPr>
        <a:xfrm>
          <a:off x="174307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9" name="テキスト ボックス 608">
          <a:extLst>
            <a:ext uri="{FF2B5EF4-FFF2-40B4-BE49-F238E27FC236}">
              <a16:creationId xmlns:a16="http://schemas.microsoft.com/office/drawing/2014/main" id="{A9D5B320-7F26-4F7C-B615-06056CB085F9}"/>
            </a:ext>
          </a:extLst>
        </xdr:cNvPr>
        <xdr:cNvSpPr txBox="1"/>
      </xdr:nvSpPr>
      <xdr:spPr>
        <a:xfrm>
          <a:off x="166331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610" name="楕円 609">
          <a:extLst>
            <a:ext uri="{FF2B5EF4-FFF2-40B4-BE49-F238E27FC236}">
              <a16:creationId xmlns:a16="http://schemas.microsoft.com/office/drawing/2014/main" id="{869FC127-3AB3-497E-9EAD-F87AB764ECE8}"/>
            </a:ext>
          </a:extLst>
        </xdr:cNvPr>
        <xdr:cNvSpPr/>
      </xdr:nvSpPr>
      <xdr:spPr>
        <a:xfrm>
          <a:off x="19904710" y="108381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123190</xdr:rowOff>
    </xdr:from>
    <xdr:ext cx="469900" cy="257810"/>
    <xdr:sp macro="" textlink="">
      <xdr:nvSpPr>
        <xdr:cNvPr id="611" name="【保健センター・保健所】&#10;一人当たり面積該当値テキスト">
          <a:extLst>
            <a:ext uri="{FF2B5EF4-FFF2-40B4-BE49-F238E27FC236}">
              <a16:creationId xmlns:a16="http://schemas.microsoft.com/office/drawing/2014/main" id="{A50E6B1D-F381-4A8A-A83F-F4AAA1C8625E}"/>
            </a:ext>
          </a:extLst>
        </xdr:cNvPr>
        <xdr:cNvSpPr txBox="1"/>
      </xdr:nvSpPr>
      <xdr:spPr>
        <a:xfrm>
          <a:off x="19985990" y="10754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12" name="楕円 611">
          <a:extLst>
            <a:ext uri="{FF2B5EF4-FFF2-40B4-BE49-F238E27FC236}">
              <a16:creationId xmlns:a16="http://schemas.microsoft.com/office/drawing/2014/main" id="{69FA79A7-A35C-4196-9AB3-707EBFD34DB4}"/>
            </a:ext>
          </a:extLst>
        </xdr:cNvPr>
        <xdr:cNvSpPr/>
      </xdr:nvSpPr>
      <xdr:spPr>
        <a:xfrm>
          <a:off x="19161760" y="1084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95250</xdr:rowOff>
    </xdr:to>
    <xdr:cxnSp macro="">
      <xdr:nvCxnSpPr>
        <xdr:cNvPr id="613" name="直線コネクタ 612">
          <a:extLst>
            <a:ext uri="{FF2B5EF4-FFF2-40B4-BE49-F238E27FC236}">
              <a16:creationId xmlns:a16="http://schemas.microsoft.com/office/drawing/2014/main" id="{7CB5D82F-1678-4A52-8A36-C4382657560E}"/>
            </a:ext>
          </a:extLst>
        </xdr:cNvPr>
        <xdr:cNvCxnSpPr/>
      </xdr:nvCxnSpPr>
      <xdr:spPr>
        <a:xfrm flipV="1">
          <a:off x="19204940" y="1089279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4" name="楕円 613">
          <a:extLst>
            <a:ext uri="{FF2B5EF4-FFF2-40B4-BE49-F238E27FC236}">
              <a16:creationId xmlns:a16="http://schemas.microsoft.com/office/drawing/2014/main" id="{BB099731-836B-42BC-A558-141F81F41C05}"/>
            </a:ext>
          </a:extLst>
        </xdr:cNvPr>
        <xdr:cNvSpPr/>
      </xdr:nvSpPr>
      <xdr:spPr>
        <a:xfrm>
          <a:off x="18345150" y="10847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15" name="直線コネクタ 614">
          <a:extLst>
            <a:ext uri="{FF2B5EF4-FFF2-40B4-BE49-F238E27FC236}">
              <a16:creationId xmlns:a16="http://schemas.microsoft.com/office/drawing/2014/main" id="{924C9B34-355E-4FF7-AE91-2DE80B5C0B82}"/>
            </a:ext>
          </a:extLst>
        </xdr:cNvPr>
        <xdr:cNvCxnSpPr/>
      </xdr:nvCxnSpPr>
      <xdr:spPr>
        <a:xfrm>
          <a:off x="18399760" y="1089279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6" name="楕円 615">
          <a:extLst>
            <a:ext uri="{FF2B5EF4-FFF2-40B4-BE49-F238E27FC236}">
              <a16:creationId xmlns:a16="http://schemas.microsoft.com/office/drawing/2014/main" id="{B40FA76D-168B-4BA0-968D-494DE3127E41}"/>
            </a:ext>
          </a:extLst>
        </xdr:cNvPr>
        <xdr:cNvSpPr/>
      </xdr:nvSpPr>
      <xdr:spPr>
        <a:xfrm>
          <a:off x="17547590" y="10847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17" name="直線コネクタ 616">
          <a:extLst>
            <a:ext uri="{FF2B5EF4-FFF2-40B4-BE49-F238E27FC236}">
              <a16:creationId xmlns:a16="http://schemas.microsoft.com/office/drawing/2014/main" id="{D8947340-CCDA-4410-800F-9BA862019C67}"/>
            </a:ext>
          </a:extLst>
        </xdr:cNvPr>
        <xdr:cNvCxnSpPr/>
      </xdr:nvCxnSpPr>
      <xdr:spPr>
        <a:xfrm>
          <a:off x="17602200" y="1089279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18" name="楕円 617">
          <a:extLst>
            <a:ext uri="{FF2B5EF4-FFF2-40B4-BE49-F238E27FC236}">
              <a16:creationId xmlns:a16="http://schemas.microsoft.com/office/drawing/2014/main" id="{49CE0F19-ADCE-4E6D-8ADC-68C88B806614}"/>
            </a:ext>
          </a:extLst>
        </xdr:cNvPr>
        <xdr:cNvSpPr/>
      </xdr:nvSpPr>
      <xdr:spPr>
        <a:xfrm>
          <a:off x="16761460" y="1084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619" name="直線コネクタ 618">
          <a:extLst>
            <a:ext uri="{FF2B5EF4-FFF2-40B4-BE49-F238E27FC236}">
              <a16:creationId xmlns:a16="http://schemas.microsoft.com/office/drawing/2014/main" id="{295E51A9-FB78-4AB5-8519-213FE0BB0854}"/>
            </a:ext>
          </a:extLst>
        </xdr:cNvPr>
        <xdr:cNvCxnSpPr/>
      </xdr:nvCxnSpPr>
      <xdr:spPr>
        <a:xfrm>
          <a:off x="16804640" y="1089279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82550</xdr:rowOff>
    </xdr:from>
    <xdr:ext cx="469900" cy="259080"/>
    <xdr:sp macro="" textlink="">
      <xdr:nvSpPr>
        <xdr:cNvPr id="620" name="n_1aveValue【保健センター・保健所】&#10;一人当たり面積">
          <a:extLst>
            <a:ext uri="{FF2B5EF4-FFF2-40B4-BE49-F238E27FC236}">
              <a16:creationId xmlns:a16="http://schemas.microsoft.com/office/drawing/2014/main" id="{1A63F691-3C80-42BF-90DA-8EBB19A475C1}"/>
            </a:ext>
          </a:extLst>
        </xdr:cNvPr>
        <xdr:cNvSpPr txBox="1"/>
      </xdr:nvSpPr>
      <xdr:spPr>
        <a:xfrm>
          <a:off x="18982055" y="10371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90170</xdr:rowOff>
    </xdr:from>
    <xdr:ext cx="468630" cy="259080"/>
    <xdr:sp macro="" textlink="">
      <xdr:nvSpPr>
        <xdr:cNvPr id="621" name="n_2aveValue【保健センター・保健所】&#10;一人当たり面積">
          <a:extLst>
            <a:ext uri="{FF2B5EF4-FFF2-40B4-BE49-F238E27FC236}">
              <a16:creationId xmlns:a16="http://schemas.microsoft.com/office/drawing/2014/main" id="{E0C717AC-C61A-4A49-86D8-62CBC25B540E}"/>
            </a:ext>
          </a:extLst>
        </xdr:cNvPr>
        <xdr:cNvSpPr txBox="1"/>
      </xdr:nvSpPr>
      <xdr:spPr>
        <a:xfrm>
          <a:off x="18181955" y="10380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82550</xdr:rowOff>
    </xdr:from>
    <xdr:ext cx="468630" cy="259080"/>
    <xdr:sp macro="" textlink="">
      <xdr:nvSpPr>
        <xdr:cNvPr id="622" name="n_3aveValue【保健センター・保健所】&#10;一人当たり面積">
          <a:extLst>
            <a:ext uri="{FF2B5EF4-FFF2-40B4-BE49-F238E27FC236}">
              <a16:creationId xmlns:a16="http://schemas.microsoft.com/office/drawing/2014/main" id="{62651982-EE3D-4396-9209-487B72E5CA89}"/>
            </a:ext>
          </a:extLst>
        </xdr:cNvPr>
        <xdr:cNvSpPr txBox="1"/>
      </xdr:nvSpPr>
      <xdr:spPr>
        <a:xfrm>
          <a:off x="17384395" y="10371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82550</xdr:rowOff>
    </xdr:from>
    <xdr:ext cx="468630" cy="259080"/>
    <xdr:sp macro="" textlink="">
      <xdr:nvSpPr>
        <xdr:cNvPr id="623" name="n_4aveValue【保健センター・保健所】&#10;一人当たり面積">
          <a:extLst>
            <a:ext uri="{FF2B5EF4-FFF2-40B4-BE49-F238E27FC236}">
              <a16:creationId xmlns:a16="http://schemas.microsoft.com/office/drawing/2014/main" id="{58D055FD-E96B-4439-804A-9678358F3FDA}"/>
            </a:ext>
          </a:extLst>
        </xdr:cNvPr>
        <xdr:cNvSpPr txBox="1"/>
      </xdr:nvSpPr>
      <xdr:spPr>
        <a:xfrm>
          <a:off x="16588740" y="10371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137160</xdr:rowOff>
    </xdr:from>
    <xdr:ext cx="469900" cy="259080"/>
    <xdr:sp macro="" textlink="">
      <xdr:nvSpPr>
        <xdr:cNvPr id="624" name="n_1mainValue【保健センター・保健所】&#10;一人当たり面積">
          <a:extLst>
            <a:ext uri="{FF2B5EF4-FFF2-40B4-BE49-F238E27FC236}">
              <a16:creationId xmlns:a16="http://schemas.microsoft.com/office/drawing/2014/main" id="{C45F29BC-0927-4AA9-A0E6-6C138852F44F}"/>
            </a:ext>
          </a:extLst>
        </xdr:cNvPr>
        <xdr:cNvSpPr txBox="1"/>
      </xdr:nvSpPr>
      <xdr:spPr>
        <a:xfrm>
          <a:off x="18982055" y="1093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137160</xdr:rowOff>
    </xdr:from>
    <xdr:ext cx="468630" cy="259080"/>
    <xdr:sp macro="" textlink="">
      <xdr:nvSpPr>
        <xdr:cNvPr id="625" name="n_2mainValue【保健センター・保健所】&#10;一人当たり面積">
          <a:extLst>
            <a:ext uri="{FF2B5EF4-FFF2-40B4-BE49-F238E27FC236}">
              <a16:creationId xmlns:a16="http://schemas.microsoft.com/office/drawing/2014/main" id="{39FC51FA-C179-48B2-A984-5AF46F608B52}"/>
            </a:ext>
          </a:extLst>
        </xdr:cNvPr>
        <xdr:cNvSpPr txBox="1"/>
      </xdr:nvSpPr>
      <xdr:spPr>
        <a:xfrm>
          <a:off x="18181955" y="10934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137160</xdr:rowOff>
    </xdr:from>
    <xdr:ext cx="468630" cy="259080"/>
    <xdr:sp macro="" textlink="">
      <xdr:nvSpPr>
        <xdr:cNvPr id="626" name="n_3mainValue【保健センター・保健所】&#10;一人当たり面積">
          <a:extLst>
            <a:ext uri="{FF2B5EF4-FFF2-40B4-BE49-F238E27FC236}">
              <a16:creationId xmlns:a16="http://schemas.microsoft.com/office/drawing/2014/main" id="{6167F6D5-0C0F-43B3-AFAF-B0FFCECC041D}"/>
            </a:ext>
          </a:extLst>
        </xdr:cNvPr>
        <xdr:cNvSpPr txBox="1"/>
      </xdr:nvSpPr>
      <xdr:spPr>
        <a:xfrm>
          <a:off x="17384395" y="10934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137160</xdr:rowOff>
    </xdr:from>
    <xdr:ext cx="468630" cy="259080"/>
    <xdr:sp macro="" textlink="">
      <xdr:nvSpPr>
        <xdr:cNvPr id="627" name="n_4mainValue【保健センター・保健所】&#10;一人当たり面積">
          <a:extLst>
            <a:ext uri="{FF2B5EF4-FFF2-40B4-BE49-F238E27FC236}">
              <a16:creationId xmlns:a16="http://schemas.microsoft.com/office/drawing/2014/main" id="{2FDA8F74-9433-4595-9698-A93538D4C56E}"/>
            </a:ext>
          </a:extLst>
        </xdr:cNvPr>
        <xdr:cNvSpPr txBox="1"/>
      </xdr:nvSpPr>
      <xdr:spPr>
        <a:xfrm>
          <a:off x="16588740" y="10934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16197C93-4CBD-4AD3-AA3F-FFDE97EC576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2D816A6-A0D8-47EB-AC14-0A93C0E61288}"/>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FD066AAC-85A7-4F49-9981-96BA2E73678D}"/>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B9D906EF-E573-4F91-A344-6BD62B7767E8}"/>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944A022F-58F2-4D2F-9929-1093158C3C27}"/>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2603B7BD-40D9-45B2-AEAC-A25C64CDDEDE}"/>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65638270-DA39-4381-90D2-ACD68EBFA919}"/>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10050F44-FE36-4DC2-9FEF-74CCEF317FE6}"/>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798E7DB4-32F3-4E82-ABB5-B594B875283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F9EF7819-ACDF-4EA2-A667-4638B83E140A}"/>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6FDDB8B8-639D-4702-8092-6353D7A4E43C}"/>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2B04206E-EE1A-4521-B991-8808C98234E0}"/>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C2ECC8B-E9FA-4435-8B4D-2149C2A9D7EF}"/>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7119249F-817C-46BE-9B08-8320E2081577}"/>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FA45F1E7-79C8-427E-B607-4FA39AD7CFC1}"/>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DAFFF5E7-869F-4D8E-A230-B79639DECD1A}"/>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2815DAEB-BA10-41F8-9214-E07562111CE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67FC0FB1-0029-498F-9E10-A015C74D9223}"/>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1D26B640-D8CE-433F-B832-ABD817F67AEA}"/>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823500A7-CD7E-4220-9B91-2B74C60E6C6E}"/>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298FB98A-2781-4E5F-9114-BD00EC078A4E}"/>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BCBEFA8C-6730-43A3-9E40-2E9CAF22ED70}"/>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F0E9957B-C966-448A-AD81-D3B976775C73}"/>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AF306BB2-1040-47D3-A285-506F224DA1CE}"/>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52" name="テキスト ボックス 651">
          <a:extLst>
            <a:ext uri="{FF2B5EF4-FFF2-40B4-BE49-F238E27FC236}">
              <a16:creationId xmlns:a16="http://schemas.microsoft.com/office/drawing/2014/main" id="{F67FD43A-FAC9-43B5-A077-B5EA6AF29772}"/>
            </a:ext>
          </a:extLst>
        </xdr:cNvPr>
        <xdr:cNvSpPr txBox="1"/>
      </xdr:nvSpPr>
      <xdr:spPr>
        <a:xfrm>
          <a:off x="1116584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95DBD722-57BA-4C06-A2A1-89C9545539E9}"/>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54" name="テキスト ボックス 653">
          <a:extLst>
            <a:ext uri="{FF2B5EF4-FFF2-40B4-BE49-F238E27FC236}">
              <a16:creationId xmlns:a16="http://schemas.microsoft.com/office/drawing/2014/main" id="{C4D57150-5611-465D-B1ED-E7ED3FFEDC86}"/>
            </a:ext>
          </a:extLst>
        </xdr:cNvPr>
        <xdr:cNvSpPr txBox="1"/>
      </xdr:nvSpPr>
      <xdr:spPr>
        <a:xfrm>
          <a:off x="10801350" y="1890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D656CF41-4B59-46CB-9FDA-C6F7374CE516}"/>
            </a:ext>
          </a:extLst>
        </xdr:cNvPr>
        <xdr:cNvCxnSpPr/>
      </xdr:nvCxnSpPr>
      <xdr:spPr>
        <a:xfrm>
          <a:off x="11203940" y="186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656" name="テキスト ボックス 655">
          <a:extLst>
            <a:ext uri="{FF2B5EF4-FFF2-40B4-BE49-F238E27FC236}">
              <a16:creationId xmlns:a16="http://schemas.microsoft.com/office/drawing/2014/main" id="{0B19F041-13DF-4E24-A3D8-552F0696536F}"/>
            </a:ext>
          </a:extLst>
        </xdr:cNvPr>
        <xdr:cNvSpPr txBox="1"/>
      </xdr:nvSpPr>
      <xdr:spPr>
        <a:xfrm>
          <a:off x="10801350" y="18528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5DAD257E-3FB9-4CB6-A545-72BE9C2E164F}"/>
            </a:ext>
          </a:extLst>
        </xdr:cNvPr>
        <xdr:cNvCxnSpPr/>
      </xdr:nvCxnSpPr>
      <xdr:spPr>
        <a:xfrm>
          <a:off x="11203940" y="182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658" name="テキスト ボックス 657">
          <a:extLst>
            <a:ext uri="{FF2B5EF4-FFF2-40B4-BE49-F238E27FC236}">
              <a16:creationId xmlns:a16="http://schemas.microsoft.com/office/drawing/2014/main" id="{73659644-D41F-4023-A02A-A4FCF7F11B47}"/>
            </a:ext>
          </a:extLst>
        </xdr:cNvPr>
        <xdr:cNvSpPr txBox="1"/>
      </xdr:nvSpPr>
      <xdr:spPr>
        <a:xfrm>
          <a:off x="10842625" y="18143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AE44A2AD-3224-47F3-B4E5-092CBB895842}"/>
            </a:ext>
          </a:extLst>
        </xdr:cNvPr>
        <xdr:cNvCxnSpPr/>
      </xdr:nvCxnSpPr>
      <xdr:spPr>
        <a:xfrm>
          <a:off x="1120394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60" name="テキスト ボックス 659">
          <a:extLst>
            <a:ext uri="{FF2B5EF4-FFF2-40B4-BE49-F238E27FC236}">
              <a16:creationId xmlns:a16="http://schemas.microsoft.com/office/drawing/2014/main" id="{52C2F30D-A564-41EA-B795-6CB4C62CEF23}"/>
            </a:ext>
          </a:extLst>
        </xdr:cNvPr>
        <xdr:cNvSpPr txBox="1"/>
      </xdr:nvSpPr>
      <xdr:spPr>
        <a:xfrm>
          <a:off x="10842625" y="1776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F954E0BA-7DE0-45A6-9A86-61CAC4FE42A7}"/>
            </a:ext>
          </a:extLst>
        </xdr:cNvPr>
        <xdr:cNvCxnSpPr/>
      </xdr:nvCxnSpPr>
      <xdr:spPr>
        <a:xfrm>
          <a:off x="11203940" y="175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2" name="テキスト ボックス 661">
          <a:extLst>
            <a:ext uri="{FF2B5EF4-FFF2-40B4-BE49-F238E27FC236}">
              <a16:creationId xmlns:a16="http://schemas.microsoft.com/office/drawing/2014/main" id="{D3AABD40-C897-4D6E-831E-9427BEBBDE77}"/>
            </a:ext>
          </a:extLst>
        </xdr:cNvPr>
        <xdr:cNvSpPr txBox="1"/>
      </xdr:nvSpPr>
      <xdr:spPr>
        <a:xfrm>
          <a:off x="10842625" y="1738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285D629A-2E6D-4BEA-8A26-27E210DEB11C}"/>
            </a:ext>
          </a:extLst>
        </xdr:cNvPr>
        <xdr:cNvCxnSpPr/>
      </xdr:nvCxnSpPr>
      <xdr:spPr>
        <a:xfrm>
          <a:off x="11203940" y="1714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664" name="テキスト ボックス 663">
          <a:extLst>
            <a:ext uri="{FF2B5EF4-FFF2-40B4-BE49-F238E27FC236}">
              <a16:creationId xmlns:a16="http://schemas.microsoft.com/office/drawing/2014/main" id="{E1F6EFD7-AC4A-4F11-B328-38883E05DF86}"/>
            </a:ext>
          </a:extLst>
        </xdr:cNvPr>
        <xdr:cNvSpPr txBox="1"/>
      </xdr:nvSpPr>
      <xdr:spPr>
        <a:xfrm>
          <a:off x="10842625" y="170008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C8C9782F-72E2-4D7C-B77B-AAD485F251C6}"/>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666" name="テキスト ボックス 665">
          <a:extLst>
            <a:ext uri="{FF2B5EF4-FFF2-40B4-BE49-F238E27FC236}">
              <a16:creationId xmlns:a16="http://schemas.microsoft.com/office/drawing/2014/main" id="{46A440C7-EC2F-4206-847F-AD9E3A3E3092}"/>
            </a:ext>
          </a:extLst>
        </xdr:cNvPr>
        <xdr:cNvSpPr txBox="1"/>
      </xdr:nvSpPr>
      <xdr:spPr>
        <a:xfrm>
          <a:off x="10904855" y="1662366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8DA5FE12-F38F-450E-84E0-D29C4BB0594D}"/>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76200</xdr:rowOff>
    </xdr:from>
    <xdr:to>
      <xdr:col>85</xdr:col>
      <xdr:colOff>126365</xdr:colOff>
      <xdr:row>108</xdr:row>
      <xdr:rowOff>6350</xdr:rowOff>
    </xdr:to>
    <xdr:cxnSp macro="">
      <xdr:nvCxnSpPr>
        <xdr:cNvPr id="668" name="直線コネクタ 667">
          <a:extLst>
            <a:ext uri="{FF2B5EF4-FFF2-40B4-BE49-F238E27FC236}">
              <a16:creationId xmlns:a16="http://schemas.microsoft.com/office/drawing/2014/main" id="{EC2779E2-A4ED-4C40-AE16-BF62083051AD}"/>
            </a:ext>
          </a:extLst>
        </xdr:cNvPr>
        <xdr:cNvCxnSpPr/>
      </xdr:nvCxnSpPr>
      <xdr:spPr>
        <a:xfrm flipV="1">
          <a:off x="14703425" y="17049750"/>
          <a:ext cx="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9525</xdr:rowOff>
    </xdr:from>
    <xdr:ext cx="405130" cy="257810"/>
    <xdr:sp macro="" textlink="">
      <xdr:nvSpPr>
        <xdr:cNvPr id="669" name="【庁舎】&#10;有形固定資産減価償却率最小値テキスト">
          <a:extLst>
            <a:ext uri="{FF2B5EF4-FFF2-40B4-BE49-F238E27FC236}">
              <a16:creationId xmlns:a16="http://schemas.microsoft.com/office/drawing/2014/main" id="{B12403EB-6A35-4A82-A51A-FC3C9F00AB01}"/>
            </a:ext>
          </a:extLst>
        </xdr:cNvPr>
        <xdr:cNvSpPr txBox="1"/>
      </xdr:nvSpPr>
      <xdr:spPr>
        <a:xfrm>
          <a:off x="14742160" y="18528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6350</xdr:rowOff>
    </xdr:from>
    <xdr:to>
      <xdr:col>86</xdr:col>
      <xdr:colOff>25400</xdr:colOff>
      <xdr:row>108</xdr:row>
      <xdr:rowOff>6350</xdr:rowOff>
    </xdr:to>
    <xdr:cxnSp macro="">
      <xdr:nvCxnSpPr>
        <xdr:cNvPr id="670" name="直線コネクタ 669">
          <a:extLst>
            <a:ext uri="{FF2B5EF4-FFF2-40B4-BE49-F238E27FC236}">
              <a16:creationId xmlns:a16="http://schemas.microsoft.com/office/drawing/2014/main" id="{1E88C844-72AC-42E1-84DB-13CB55FD78F9}"/>
            </a:ext>
          </a:extLst>
        </xdr:cNvPr>
        <xdr:cNvCxnSpPr/>
      </xdr:nvCxnSpPr>
      <xdr:spPr>
        <a:xfrm>
          <a:off x="14611350" y="185248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22860</xdr:rowOff>
    </xdr:from>
    <xdr:ext cx="405130" cy="259080"/>
    <xdr:sp macro="" textlink="">
      <xdr:nvSpPr>
        <xdr:cNvPr id="671" name="【庁舎】&#10;有形固定資産減価償却率最大値テキスト">
          <a:extLst>
            <a:ext uri="{FF2B5EF4-FFF2-40B4-BE49-F238E27FC236}">
              <a16:creationId xmlns:a16="http://schemas.microsoft.com/office/drawing/2014/main" id="{754095A4-C50A-49FC-B045-63502347D8E7}"/>
            </a:ext>
          </a:extLst>
        </xdr:cNvPr>
        <xdr:cNvSpPr txBox="1"/>
      </xdr:nvSpPr>
      <xdr:spPr>
        <a:xfrm>
          <a:off x="14742160" y="1682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672" name="直線コネクタ 671">
          <a:extLst>
            <a:ext uri="{FF2B5EF4-FFF2-40B4-BE49-F238E27FC236}">
              <a16:creationId xmlns:a16="http://schemas.microsoft.com/office/drawing/2014/main" id="{1B2C8561-74FD-426A-BEE1-9022DDBAA1AA}"/>
            </a:ext>
          </a:extLst>
        </xdr:cNvPr>
        <xdr:cNvCxnSpPr/>
      </xdr:nvCxnSpPr>
      <xdr:spPr>
        <a:xfrm>
          <a:off x="14611350" y="170497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67310</xdr:rowOff>
    </xdr:from>
    <xdr:ext cx="405130" cy="259080"/>
    <xdr:sp macro="" textlink="">
      <xdr:nvSpPr>
        <xdr:cNvPr id="673" name="【庁舎】&#10;有形固定資産減価償却率平均値テキスト">
          <a:extLst>
            <a:ext uri="{FF2B5EF4-FFF2-40B4-BE49-F238E27FC236}">
              <a16:creationId xmlns:a16="http://schemas.microsoft.com/office/drawing/2014/main" id="{4E4A9B3E-9979-42E7-9E37-5BA65C828120}"/>
            </a:ext>
          </a:extLst>
        </xdr:cNvPr>
        <xdr:cNvSpPr txBox="1"/>
      </xdr:nvSpPr>
      <xdr:spPr>
        <a:xfrm>
          <a:off x="14742160" y="17381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674" name="フローチャート: 判断 673">
          <a:extLst>
            <a:ext uri="{FF2B5EF4-FFF2-40B4-BE49-F238E27FC236}">
              <a16:creationId xmlns:a16="http://schemas.microsoft.com/office/drawing/2014/main" id="{001A019F-C714-4853-AADC-7520869F5DA3}"/>
            </a:ext>
          </a:extLst>
        </xdr:cNvPr>
        <xdr:cNvSpPr/>
      </xdr:nvSpPr>
      <xdr:spPr>
        <a:xfrm>
          <a:off x="14649450" y="17534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116840</xdr:rowOff>
    </xdr:from>
    <xdr:to>
      <xdr:col>81</xdr:col>
      <xdr:colOff>101600</xdr:colOff>
      <xdr:row>103</xdr:row>
      <xdr:rowOff>46990</xdr:rowOff>
    </xdr:to>
    <xdr:sp macro="" textlink="">
      <xdr:nvSpPr>
        <xdr:cNvPr id="675" name="フローチャート: 判断 674">
          <a:extLst>
            <a:ext uri="{FF2B5EF4-FFF2-40B4-BE49-F238E27FC236}">
              <a16:creationId xmlns:a16="http://schemas.microsoft.com/office/drawing/2014/main" id="{BD0E9E60-0880-452B-988B-F5E1E3C9B990}"/>
            </a:ext>
          </a:extLst>
        </xdr:cNvPr>
        <xdr:cNvSpPr/>
      </xdr:nvSpPr>
      <xdr:spPr>
        <a:xfrm>
          <a:off x="13887450" y="176047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676" name="フローチャート: 判断 675">
          <a:extLst>
            <a:ext uri="{FF2B5EF4-FFF2-40B4-BE49-F238E27FC236}">
              <a16:creationId xmlns:a16="http://schemas.microsoft.com/office/drawing/2014/main" id="{A05B3043-9FE9-4AE0-B226-35817EFB0257}"/>
            </a:ext>
          </a:extLst>
        </xdr:cNvPr>
        <xdr:cNvSpPr/>
      </xdr:nvSpPr>
      <xdr:spPr>
        <a:xfrm>
          <a:off x="13089890" y="175837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116840</xdr:rowOff>
    </xdr:from>
    <xdr:to>
      <xdr:col>72</xdr:col>
      <xdr:colOff>38100</xdr:colOff>
      <xdr:row>103</xdr:row>
      <xdr:rowOff>46990</xdr:rowOff>
    </xdr:to>
    <xdr:sp macro="" textlink="">
      <xdr:nvSpPr>
        <xdr:cNvPr id="677" name="フローチャート: 判断 676">
          <a:extLst>
            <a:ext uri="{FF2B5EF4-FFF2-40B4-BE49-F238E27FC236}">
              <a16:creationId xmlns:a16="http://schemas.microsoft.com/office/drawing/2014/main" id="{DAA22CF4-8BAA-46DF-AED0-96B8CC3F1EB5}"/>
            </a:ext>
          </a:extLst>
        </xdr:cNvPr>
        <xdr:cNvSpPr/>
      </xdr:nvSpPr>
      <xdr:spPr>
        <a:xfrm>
          <a:off x="12303760" y="17604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154940</xdr:rowOff>
    </xdr:from>
    <xdr:to>
      <xdr:col>67</xdr:col>
      <xdr:colOff>101600</xdr:colOff>
      <xdr:row>103</xdr:row>
      <xdr:rowOff>85090</xdr:rowOff>
    </xdr:to>
    <xdr:sp macro="" textlink="">
      <xdr:nvSpPr>
        <xdr:cNvPr id="678" name="フローチャート: 判断 677">
          <a:extLst>
            <a:ext uri="{FF2B5EF4-FFF2-40B4-BE49-F238E27FC236}">
              <a16:creationId xmlns:a16="http://schemas.microsoft.com/office/drawing/2014/main" id="{316D8BB0-0831-49DB-A5DB-136F0AEDFE78}"/>
            </a:ext>
          </a:extLst>
        </xdr:cNvPr>
        <xdr:cNvSpPr/>
      </xdr:nvSpPr>
      <xdr:spPr>
        <a:xfrm>
          <a:off x="11487150" y="176428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8272A0A6-E236-4602-A0C7-F51A303E383B}"/>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3E0A50CC-75BA-454B-B7DD-13CED31F1051}"/>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D3567A72-41D1-4AB2-B423-452EA361AEC2}"/>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48CAA2F3-05AF-4889-BBC8-6A2568C75C3B}"/>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2D710AEB-6858-40EC-9C6D-42E02E6748CA}"/>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84" name="楕円 683">
          <a:extLst>
            <a:ext uri="{FF2B5EF4-FFF2-40B4-BE49-F238E27FC236}">
              <a16:creationId xmlns:a16="http://schemas.microsoft.com/office/drawing/2014/main" id="{B92544CD-2D38-4358-98C1-9D8933EAD32C}"/>
            </a:ext>
          </a:extLst>
        </xdr:cNvPr>
        <xdr:cNvSpPr/>
      </xdr:nvSpPr>
      <xdr:spPr>
        <a:xfrm>
          <a:off x="14649450" y="17677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163830</xdr:rowOff>
    </xdr:from>
    <xdr:ext cx="405130" cy="259080"/>
    <xdr:sp macro="" textlink="">
      <xdr:nvSpPr>
        <xdr:cNvPr id="685" name="【庁舎】&#10;有形固定資産減価償却率該当値テキスト">
          <a:extLst>
            <a:ext uri="{FF2B5EF4-FFF2-40B4-BE49-F238E27FC236}">
              <a16:creationId xmlns:a16="http://schemas.microsoft.com/office/drawing/2014/main" id="{DF703E70-93EC-4932-A785-1CDD4361ACC2}"/>
            </a:ext>
          </a:extLst>
        </xdr:cNvPr>
        <xdr:cNvSpPr txBox="1"/>
      </xdr:nvSpPr>
      <xdr:spPr>
        <a:xfrm>
          <a:off x="14742160" y="17655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153035</xdr:rowOff>
    </xdr:from>
    <xdr:to>
      <xdr:col>81</xdr:col>
      <xdr:colOff>101600</xdr:colOff>
      <xdr:row>103</xdr:row>
      <xdr:rowOff>83185</xdr:rowOff>
    </xdr:to>
    <xdr:sp macro="" textlink="">
      <xdr:nvSpPr>
        <xdr:cNvPr id="686" name="楕円 685">
          <a:extLst>
            <a:ext uri="{FF2B5EF4-FFF2-40B4-BE49-F238E27FC236}">
              <a16:creationId xmlns:a16="http://schemas.microsoft.com/office/drawing/2014/main" id="{EF1CDF88-6E73-482D-B47F-D648079EEC33}"/>
            </a:ext>
          </a:extLst>
        </xdr:cNvPr>
        <xdr:cNvSpPr/>
      </xdr:nvSpPr>
      <xdr:spPr>
        <a:xfrm>
          <a:off x="13887450" y="17640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32385</xdr:rowOff>
    </xdr:from>
    <xdr:to>
      <xdr:col>85</xdr:col>
      <xdr:colOff>127000</xdr:colOff>
      <xdr:row>103</xdr:row>
      <xdr:rowOff>64770</xdr:rowOff>
    </xdr:to>
    <xdr:cxnSp macro="">
      <xdr:nvCxnSpPr>
        <xdr:cNvPr id="687" name="直線コネクタ 686">
          <a:extLst>
            <a:ext uri="{FF2B5EF4-FFF2-40B4-BE49-F238E27FC236}">
              <a16:creationId xmlns:a16="http://schemas.microsoft.com/office/drawing/2014/main" id="{614AB0AC-12B7-4B0E-9611-D75A50A4E3FB}"/>
            </a:ext>
          </a:extLst>
        </xdr:cNvPr>
        <xdr:cNvCxnSpPr/>
      </xdr:nvCxnSpPr>
      <xdr:spPr>
        <a:xfrm>
          <a:off x="13942060" y="1768983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114935</xdr:rowOff>
    </xdr:from>
    <xdr:to>
      <xdr:col>76</xdr:col>
      <xdr:colOff>165100</xdr:colOff>
      <xdr:row>103</xdr:row>
      <xdr:rowOff>45085</xdr:rowOff>
    </xdr:to>
    <xdr:sp macro="" textlink="">
      <xdr:nvSpPr>
        <xdr:cNvPr id="688" name="楕円 687">
          <a:extLst>
            <a:ext uri="{FF2B5EF4-FFF2-40B4-BE49-F238E27FC236}">
              <a16:creationId xmlns:a16="http://schemas.microsoft.com/office/drawing/2014/main" id="{5A2AFD1D-9E79-4292-B6C4-5C74CC9A3B04}"/>
            </a:ext>
          </a:extLst>
        </xdr:cNvPr>
        <xdr:cNvSpPr/>
      </xdr:nvSpPr>
      <xdr:spPr>
        <a:xfrm>
          <a:off x="13089890" y="176028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166370</xdr:rowOff>
    </xdr:from>
    <xdr:to>
      <xdr:col>81</xdr:col>
      <xdr:colOff>50800</xdr:colOff>
      <xdr:row>103</xdr:row>
      <xdr:rowOff>32385</xdr:rowOff>
    </xdr:to>
    <xdr:cxnSp macro="">
      <xdr:nvCxnSpPr>
        <xdr:cNvPr id="689" name="直線コネクタ 688">
          <a:extLst>
            <a:ext uri="{FF2B5EF4-FFF2-40B4-BE49-F238E27FC236}">
              <a16:creationId xmlns:a16="http://schemas.microsoft.com/office/drawing/2014/main" id="{A8FDAA55-C3E1-4609-90EC-F2E86FAB6F66}"/>
            </a:ext>
          </a:extLst>
        </xdr:cNvPr>
        <xdr:cNvCxnSpPr/>
      </xdr:nvCxnSpPr>
      <xdr:spPr>
        <a:xfrm>
          <a:off x="13144500" y="17658080"/>
          <a:ext cx="7975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76835</xdr:rowOff>
    </xdr:from>
    <xdr:to>
      <xdr:col>72</xdr:col>
      <xdr:colOff>38100</xdr:colOff>
      <xdr:row>103</xdr:row>
      <xdr:rowOff>6985</xdr:rowOff>
    </xdr:to>
    <xdr:sp macro="" textlink="">
      <xdr:nvSpPr>
        <xdr:cNvPr id="690" name="楕円 689">
          <a:extLst>
            <a:ext uri="{FF2B5EF4-FFF2-40B4-BE49-F238E27FC236}">
              <a16:creationId xmlns:a16="http://schemas.microsoft.com/office/drawing/2014/main" id="{2911019F-137D-4439-AAFA-8D160CCBF165}"/>
            </a:ext>
          </a:extLst>
        </xdr:cNvPr>
        <xdr:cNvSpPr/>
      </xdr:nvSpPr>
      <xdr:spPr>
        <a:xfrm>
          <a:off x="12303760" y="175647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127635</xdr:rowOff>
    </xdr:from>
    <xdr:to>
      <xdr:col>76</xdr:col>
      <xdr:colOff>114300</xdr:colOff>
      <xdr:row>102</xdr:row>
      <xdr:rowOff>166370</xdr:rowOff>
    </xdr:to>
    <xdr:cxnSp macro="">
      <xdr:nvCxnSpPr>
        <xdr:cNvPr id="691" name="直線コネクタ 690">
          <a:extLst>
            <a:ext uri="{FF2B5EF4-FFF2-40B4-BE49-F238E27FC236}">
              <a16:creationId xmlns:a16="http://schemas.microsoft.com/office/drawing/2014/main" id="{0E437033-9FB4-4741-AE42-F3879737134A}"/>
            </a:ext>
          </a:extLst>
        </xdr:cNvPr>
        <xdr:cNvCxnSpPr/>
      </xdr:nvCxnSpPr>
      <xdr:spPr>
        <a:xfrm>
          <a:off x="12346940" y="17619345"/>
          <a:ext cx="7975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36830</xdr:rowOff>
    </xdr:from>
    <xdr:to>
      <xdr:col>67</xdr:col>
      <xdr:colOff>101600</xdr:colOff>
      <xdr:row>102</xdr:row>
      <xdr:rowOff>138430</xdr:rowOff>
    </xdr:to>
    <xdr:sp macro="" textlink="">
      <xdr:nvSpPr>
        <xdr:cNvPr id="692" name="楕円 691">
          <a:extLst>
            <a:ext uri="{FF2B5EF4-FFF2-40B4-BE49-F238E27FC236}">
              <a16:creationId xmlns:a16="http://schemas.microsoft.com/office/drawing/2014/main" id="{8FA0CA69-D9C5-45FA-AC20-216F15C8E604}"/>
            </a:ext>
          </a:extLst>
        </xdr:cNvPr>
        <xdr:cNvSpPr/>
      </xdr:nvSpPr>
      <xdr:spPr>
        <a:xfrm>
          <a:off x="11487150" y="175247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102</xdr:row>
      <xdr:rowOff>127635</xdr:rowOff>
    </xdr:to>
    <xdr:cxnSp macro="">
      <xdr:nvCxnSpPr>
        <xdr:cNvPr id="693" name="直線コネクタ 692">
          <a:extLst>
            <a:ext uri="{FF2B5EF4-FFF2-40B4-BE49-F238E27FC236}">
              <a16:creationId xmlns:a16="http://schemas.microsoft.com/office/drawing/2014/main" id="{9A46F413-4DFB-414E-AD59-FD73CA23A2D6}"/>
            </a:ext>
          </a:extLst>
        </xdr:cNvPr>
        <xdr:cNvCxnSpPr/>
      </xdr:nvCxnSpPr>
      <xdr:spPr>
        <a:xfrm>
          <a:off x="11541760" y="17579340"/>
          <a:ext cx="8051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63500</xdr:rowOff>
    </xdr:from>
    <xdr:ext cx="405130" cy="257810"/>
    <xdr:sp macro="" textlink="">
      <xdr:nvSpPr>
        <xdr:cNvPr id="694" name="n_1aveValue【庁舎】&#10;有形固定資産減価償却率">
          <a:extLst>
            <a:ext uri="{FF2B5EF4-FFF2-40B4-BE49-F238E27FC236}">
              <a16:creationId xmlns:a16="http://schemas.microsoft.com/office/drawing/2014/main" id="{AF3BAB21-8B33-4AAE-A64C-663278AF1C91}"/>
            </a:ext>
          </a:extLst>
        </xdr:cNvPr>
        <xdr:cNvSpPr txBox="1"/>
      </xdr:nvSpPr>
      <xdr:spPr>
        <a:xfrm>
          <a:off x="13738225" y="17376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38735</xdr:rowOff>
    </xdr:from>
    <xdr:ext cx="403860" cy="259080"/>
    <xdr:sp macro="" textlink="">
      <xdr:nvSpPr>
        <xdr:cNvPr id="695" name="n_2aveValue【庁舎】&#10;有形固定資産減価償却率">
          <a:extLst>
            <a:ext uri="{FF2B5EF4-FFF2-40B4-BE49-F238E27FC236}">
              <a16:creationId xmlns:a16="http://schemas.microsoft.com/office/drawing/2014/main" id="{2EE19029-D98C-4332-8AE8-FCDD983887DB}"/>
            </a:ext>
          </a:extLst>
        </xdr:cNvPr>
        <xdr:cNvSpPr txBox="1"/>
      </xdr:nvSpPr>
      <xdr:spPr>
        <a:xfrm>
          <a:off x="12957175" y="1735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38100</xdr:rowOff>
    </xdr:from>
    <xdr:ext cx="403860" cy="259080"/>
    <xdr:sp macro="" textlink="">
      <xdr:nvSpPr>
        <xdr:cNvPr id="696" name="n_3aveValue【庁舎】&#10;有形固定資産減価償却率">
          <a:extLst>
            <a:ext uri="{FF2B5EF4-FFF2-40B4-BE49-F238E27FC236}">
              <a16:creationId xmlns:a16="http://schemas.microsoft.com/office/drawing/2014/main" id="{F6206596-055A-4785-9837-EE41A1AD463E}"/>
            </a:ext>
          </a:extLst>
        </xdr:cNvPr>
        <xdr:cNvSpPr txBox="1"/>
      </xdr:nvSpPr>
      <xdr:spPr>
        <a:xfrm>
          <a:off x="12171045" y="17697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76200</xdr:rowOff>
    </xdr:from>
    <xdr:ext cx="403860" cy="257810"/>
    <xdr:sp macro="" textlink="">
      <xdr:nvSpPr>
        <xdr:cNvPr id="697" name="n_4aveValue【庁舎】&#10;有形固定資産減価償却率">
          <a:extLst>
            <a:ext uri="{FF2B5EF4-FFF2-40B4-BE49-F238E27FC236}">
              <a16:creationId xmlns:a16="http://schemas.microsoft.com/office/drawing/2014/main" id="{B71375A2-6FE5-4FB3-AA44-F33A0F3E926F}"/>
            </a:ext>
          </a:extLst>
        </xdr:cNvPr>
        <xdr:cNvSpPr txBox="1"/>
      </xdr:nvSpPr>
      <xdr:spPr>
        <a:xfrm>
          <a:off x="11354435" y="17735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74930</xdr:rowOff>
    </xdr:from>
    <xdr:ext cx="405130" cy="257810"/>
    <xdr:sp macro="" textlink="">
      <xdr:nvSpPr>
        <xdr:cNvPr id="698" name="n_1mainValue【庁舎】&#10;有形固定資産減価償却率">
          <a:extLst>
            <a:ext uri="{FF2B5EF4-FFF2-40B4-BE49-F238E27FC236}">
              <a16:creationId xmlns:a16="http://schemas.microsoft.com/office/drawing/2014/main" id="{0A970AD7-AB7E-4226-BDFF-0B1D3DAAC532}"/>
            </a:ext>
          </a:extLst>
        </xdr:cNvPr>
        <xdr:cNvSpPr txBox="1"/>
      </xdr:nvSpPr>
      <xdr:spPr>
        <a:xfrm>
          <a:off x="13738225" y="17734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36195</xdr:rowOff>
    </xdr:from>
    <xdr:ext cx="403860" cy="259080"/>
    <xdr:sp macro="" textlink="">
      <xdr:nvSpPr>
        <xdr:cNvPr id="699" name="n_2mainValue【庁舎】&#10;有形固定資産減価償却率">
          <a:extLst>
            <a:ext uri="{FF2B5EF4-FFF2-40B4-BE49-F238E27FC236}">
              <a16:creationId xmlns:a16="http://schemas.microsoft.com/office/drawing/2014/main" id="{D868CEBD-29D0-410B-8AAF-C76C9C337423}"/>
            </a:ext>
          </a:extLst>
        </xdr:cNvPr>
        <xdr:cNvSpPr txBox="1"/>
      </xdr:nvSpPr>
      <xdr:spPr>
        <a:xfrm>
          <a:off x="12957175" y="17695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23495</xdr:rowOff>
    </xdr:from>
    <xdr:ext cx="403860" cy="259080"/>
    <xdr:sp macro="" textlink="">
      <xdr:nvSpPr>
        <xdr:cNvPr id="700" name="n_3mainValue【庁舎】&#10;有形固定資産減価償却率">
          <a:extLst>
            <a:ext uri="{FF2B5EF4-FFF2-40B4-BE49-F238E27FC236}">
              <a16:creationId xmlns:a16="http://schemas.microsoft.com/office/drawing/2014/main" id="{F5AF0971-EF5B-41C5-B4BF-B4ED8A6996E7}"/>
            </a:ext>
          </a:extLst>
        </xdr:cNvPr>
        <xdr:cNvSpPr txBox="1"/>
      </xdr:nvSpPr>
      <xdr:spPr>
        <a:xfrm>
          <a:off x="12171045" y="17336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154940</xdr:rowOff>
    </xdr:from>
    <xdr:ext cx="403860" cy="257810"/>
    <xdr:sp macro="" textlink="">
      <xdr:nvSpPr>
        <xdr:cNvPr id="701" name="n_4mainValue【庁舎】&#10;有形固定資産減価償却率">
          <a:extLst>
            <a:ext uri="{FF2B5EF4-FFF2-40B4-BE49-F238E27FC236}">
              <a16:creationId xmlns:a16="http://schemas.microsoft.com/office/drawing/2014/main" id="{FAF38DE7-DC73-4826-8490-C310E9202605}"/>
            </a:ext>
          </a:extLst>
        </xdr:cNvPr>
        <xdr:cNvSpPr txBox="1"/>
      </xdr:nvSpPr>
      <xdr:spPr>
        <a:xfrm>
          <a:off x="11354435" y="172999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2E5045B8-629B-4806-802A-B4D6090947F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41F4F94F-7493-4344-8569-2614AEC487C3}"/>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58C0FF22-1AB2-4FA8-AE10-780230C90AD8}"/>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685ECEC9-ABDE-47F6-B480-9DA4D81493AF}"/>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B3AB0A17-5AE2-460F-9C2E-EE53C9BDBDD6}"/>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DC5FFF9-EE36-494A-9592-A80F5153372A}"/>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72D82B2C-862E-4716-A626-8BF5D48EFFDC}"/>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7B3DF51C-C18F-465D-B18B-1529BB278E60}"/>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10" name="テキスト ボックス 709">
          <a:extLst>
            <a:ext uri="{FF2B5EF4-FFF2-40B4-BE49-F238E27FC236}">
              <a16:creationId xmlns:a16="http://schemas.microsoft.com/office/drawing/2014/main" id="{3C09FAE4-DCBD-4495-BAA2-B7349F2D43B9}"/>
            </a:ext>
          </a:extLst>
        </xdr:cNvPr>
        <xdr:cNvSpPr txBox="1"/>
      </xdr:nvSpPr>
      <xdr:spPr>
        <a:xfrm>
          <a:off x="164401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65A25E49-E5A7-47A6-96CF-DD998D1248D0}"/>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FDDEE37C-E5FB-4F40-8BE8-2C4F68213E9A}"/>
            </a:ext>
          </a:extLst>
        </xdr:cNvPr>
        <xdr:cNvCxnSpPr/>
      </xdr:nvCxnSpPr>
      <xdr:spPr>
        <a:xfrm>
          <a:off x="16459200" y="1859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713" name="テキスト ボックス 712">
          <a:extLst>
            <a:ext uri="{FF2B5EF4-FFF2-40B4-BE49-F238E27FC236}">
              <a16:creationId xmlns:a16="http://schemas.microsoft.com/office/drawing/2014/main" id="{61887B00-8CA7-4D75-9D08-D05FE2484815}"/>
            </a:ext>
          </a:extLst>
        </xdr:cNvPr>
        <xdr:cNvSpPr txBox="1"/>
      </xdr:nvSpPr>
      <xdr:spPr>
        <a:xfrm>
          <a:off x="16047085" y="18448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87226440-10CD-4ED2-B543-C4BB20CB0D36}"/>
            </a:ext>
          </a:extLst>
        </xdr:cNvPr>
        <xdr:cNvCxnSpPr/>
      </xdr:nvCxnSpPr>
      <xdr:spPr>
        <a:xfrm>
          <a:off x="16459200" y="1813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715" name="テキスト ボックス 714">
          <a:extLst>
            <a:ext uri="{FF2B5EF4-FFF2-40B4-BE49-F238E27FC236}">
              <a16:creationId xmlns:a16="http://schemas.microsoft.com/office/drawing/2014/main" id="{17139147-3A0F-4AE7-BB8B-EB0653FC9D62}"/>
            </a:ext>
          </a:extLst>
        </xdr:cNvPr>
        <xdr:cNvSpPr txBox="1"/>
      </xdr:nvSpPr>
      <xdr:spPr>
        <a:xfrm>
          <a:off x="16047085" y="17995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83F16DB4-FB1C-4CBE-AC0C-3CC59E110374}"/>
            </a:ext>
          </a:extLst>
        </xdr:cNvPr>
        <xdr:cNvCxnSpPr/>
      </xdr:nvCxnSpPr>
      <xdr:spPr>
        <a:xfrm>
          <a:off x="16459200" y="17674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717" name="テキスト ボックス 716">
          <a:extLst>
            <a:ext uri="{FF2B5EF4-FFF2-40B4-BE49-F238E27FC236}">
              <a16:creationId xmlns:a16="http://schemas.microsoft.com/office/drawing/2014/main" id="{2FC96A75-C91C-4EF9-BBB8-49D1FBA23A52}"/>
            </a:ext>
          </a:extLst>
        </xdr:cNvPr>
        <xdr:cNvSpPr txBox="1"/>
      </xdr:nvSpPr>
      <xdr:spPr>
        <a:xfrm>
          <a:off x="16047085" y="17538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0320E2F8-FCA4-4E20-A1C5-CAB72EDF3D96}"/>
            </a:ext>
          </a:extLst>
        </xdr:cNvPr>
        <xdr:cNvCxnSpPr/>
      </xdr:nvCxnSpPr>
      <xdr:spPr>
        <a:xfrm>
          <a:off x="16459200" y="1722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719" name="テキスト ボックス 718">
          <a:extLst>
            <a:ext uri="{FF2B5EF4-FFF2-40B4-BE49-F238E27FC236}">
              <a16:creationId xmlns:a16="http://schemas.microsoft.com/office/drawing/2014/main" id="{5EDB2940-F8B5-45F3-B108-BCDDB5344023}"/>
            </a:ext>
          </a:extLst>
        </xdr:cNvPr>
        <xdr:cNvSpPr txBox="1"/>
      </xdr:nvSpPr>
      <xdr:spPr>
        <a:xfrm>
          <a:off x="16047085" y="170770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62D733C-8276-433F-AB2D-FAF4F9ACC7E5}"/>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21" name="テキスト ボックス 720">
          <a:extLst>
            <a:ext uri="{FF2B5EF4-FFF2-40B4-BE49-F238E27FC236}">
              <a16:creationId xmlns:a16="http://schemas.microsoft.com/office/drawing/2014/main" id="{86E2B11B-9B5B-419E-A1B5-00151AFC4738}"/>
            </a:ext>
          </a:extLst>
        </xdr:cNvPr>
        <xdr:cNvSpPr txBox="1"/>
      </xdr:nvSpPr>
      <xdr:spPr>
        <a:xfrm>
          <a:off x="16047085" y="16623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5E839BDC-E5EA-4B12-B83F-950013492D07}"/>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53340</xdr:rowOff>
    </xdr:from>
    <xdr:to>
      <xdr:col>116</xdr:col>
      <xdr:colOff>62865</xdr:colOff>
      <xdr:row>107</xdr:row>
      <xdr:rowOff>96520</xdr:rowOff>
    </xdr:to>
    <xdr:cxnSp macro="">
      <xdr:nvCxnSpPr>
        <xdr:cNvPr id="723" name="直線コネクタ 722">
          <a:extLst>
            <a:ext uri="{FF2B5EF4-FFF2-40B4-BE49-F238E27FC236}">
              <a16:creationId xmlns:a16="http://schemas.microsoft.com/office/drawing/2014/main" id="{8086C2FC-001C-45F5-B68A-F22EBEDE9564}"/>
            </a:ext>
          </a:extLst>
        </xdr:cNvPr>
        <xdr:cNvCxnSpPr/>
      </xdr:nvCxnSpPr>
      <xdr:spPr>
        <a:xfrm flipV="1">
          <a:off x="19947255" y="1720215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100330</xdr:rowOff>
    </xdr:from>
    <xdr:ext cx="469900" cy="257810"/>
    <xdr:sp macro="" textlink="">
      <xdr:nvSpPr>
        <xdr:cNvPr id="724" name="【庁舎】&#10;一人当たり面積最小値テキスト">
          <a:extLst>
            <a:ext uri="{FF2B5EF4-FFF2-40B4-BE49-F238E27FC236}">
              <a16:creationId xmlns:a16="http://schemas.microsoft.com/office/drawing/2014/main" id="{88BFEA5F-835E-46E5-B5F0-46E1ADB00F23}"/>
            </a:ext>
          </a:extLst>
        </xdr:cNvPr>
        <xdr:cNvSpPr txBox="1"/>
      </xdr:nvSpPr>
      <xdr:spPr>
        <a:xfrm>
          <a:off x="19985990" y="18441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96520</xdr:rowOff>
    </xdr:from>
    <xdr:to>
      <xdr:col>116</xdr:col>
      <xdr:colOff>152400</xdr:colOff>
      <xdr:row>107</xdr:row>
      <xdr:rowOff>96520</xdr:rowOff>
    </xdr:to>
    <xdr:cxnSp macro="">
      <xdr:nvCxnSpPr>
        <xdr:cNvPr id="725" name="直線コネクタ 724">
          <a:extLst>
            <a:ext uri="{FF2B5EF4-FFF2-40B4-BE49-F238E27FC236}">
              <a16:creationId xmlns:a16="http://schemas.microsoft.com/office/drawing/2014/main" id="{4B06785D-5972-4921-89EE-37A6DB98AD55}"/>
            </a:ext>
          </a:extLst>
        </xdr:cNvPr>
        <xdr:cNvCxnSpPr/>
      </xdr:nvCxnSpPr>
      <xdr:spPr>
        <a:xfrm>
          <a:off x="19885660" y="184378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0</xdr:rowOff>
    </xdr:from>
    <xdr:ext cx="469900" cy="259080"/>
    <xdr:sp macro="" textlink="">
      <xdr:nvSpPr>
        <xdr:cNvPr id="726" name="【庁舎】&#10;一人当たり面積最大値テキスト">
          <a:extLst>
            <a:ext uri="{FF2B5EF4-FFF2-40B4-BE49-F238E27FC236}">
              <a16:creationId xmlns:a16="http://schemas.microsoft.com/office/drawing/2014/main" id="{318BA13E-402C-46E5-A824-F701D9CD3E47}"/>
            </a:ext>
          </a:extLst>
        </xdr:cNvPr>
        <xdr:cNvSpPr txBox="1"/>
      </xdr:nvSpPr>
      <xdr:spPr>
        <a:xfrm>
          <a:off x="1998599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53340</xdr:rowOff>
    </xdr:from>
    <xdr:to>
      <xdr:col>116</xdr:col>
      <xdr:colOff>152400</xdr:colOff>
      <xdr:row>100</xdr:row>
      <xdr:rowOff>53340</xdr:rowOff>
    </xdr:to>
    <xdr:cxnSp macro="">
      <xdr:nvCxnSpPr>
        <xdr:cNvPr id="727" name="直線コネクタ 726">
          <a:extLst>
            <a:ext uri="{FF2B5EF4-FFF2-40B4-BE49-F238E27FC236}">
              <a16:creationId xmlns:a16="http://schemas.microsoft.com/office/drawing/2014/main" id="{25C89A5D-C97E-42B4-A25C-B7B978E5DB2C}"/>
            </a:ext>
          </a:extLst>
        </xdr:cNvPr>
        <xdr:cNvCxnSpPr/>
      </xdr:nvCxnSpPr>
      <xdr:spPr>
        <a:xfrm>
          <a:off x="19885660" y="172021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34290</xdr:rowOff>
    </xdr:from>
    <xdr:ext cx="469900" cy="259080"/>
    <xdr:sp macro="" textlink="">
      <xdr:nvSpPr>
        <xdr:cNvPr id="728" name="【庁舎】&#10;一人当たり面積平均値テキスト">
          <a:extLst>
            <a:ext uri="{FF2B5EF4-FFF2-40B4-BE49-F238E27FC236}">
              <a16:creationId xmlns:a16="http://schemas.microsoft.com/office/drawing/2014/main" id="{1FB320C6-A6F4-447D-AFC1-DCF809D721B6}"/>
            </a:ext>
          </a:extLst>
        </xdr:cNvPr>
        <xdr:cNvSpPr txBox="1"/>
      </xdr:nvSpPr>
      <xdr:spPr>
        <a:xfrm>
          <a:off x="19985990" y="17693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11430</xdr:rowOff>
    </xdr:from>
    <xdr:to>
      <xdr:col>116</xdr:col>
      <xdr:colOff>114300</xdr:colOff>
      <xdr:row>104</xdr:row>
      <xdr:rowOff>113030</xdr:rowOff>
    </xdr:to>
    <xdr:sp macro="" textlink="">
      <xdr:nvSpPr>
        <xdr:cNvPr id="729" name="フローチャート: 判断 728">
          <a:extLst>
            <a:ext uri="{FF2B5EF4-FFF2-40B4-BE49-F238E27FC236}">
              <a16:creationId xmlns:a16="http://schemas.microsoft.com/office/drawing/2014/main" id="{3C8062E4-F8D8-411E-A0EE-6EA6BF07BF8F}"/>
            </a:ext>
          </a:extLst>
        </xdr:cNvPr>
        <xdr:cNvSpPr/>
      </xdr:nvSpPr>
      <xdr:spPr>
        <a:xfrm>
          <a:off x="19904710" y="1784604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91440</xdr:rowOff>
    </xdr:from>
    <xdr:to>
      <xdr:col>112</xdr:col>
      <xdr:colOff>38100</xdr:colOff>
      <xdr:row>105</xdr:row>
      <xdr:rowOff>21590</xdr:rowOff>
    </xdr:to>
    <xdr:sp macro="" textlink="">
      <xdr:nvSpPr>
        <xdr:cNvPr id="730" name="フローチャート: 判断 729">
          <a:extLst>
            <a:ext uri="{FF2B5EF4-FFF2-40B4-BE49-F238E27FC236}">
              <a16:creationId xmlns:a16="http://schemas.microsoft.com/office/drawing/2014/main" id="{309848CD-5BA0-45E8-807D-3F8CF26E44D5}"/>
            </a:ext>
          </a:extLst>
        </xdr:cNvPr>
        <xdr:cNvSpPr/>
      </xdr:nvSpPr>
      <xdr:spPr>
        <a:xfrm>
          <a:off x="19161760" y="1792605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78105</xdr:rowOff>
    </xdr:from>
    <xdr:to>
      <xdr:col>107</xdr:col>
      <xdr:colOff>101600</xdr:colOff>
      <xdr:row>105</xdr:row>
      <xdr:rowOff>8255</xdr:rowOff>
    </xdr:to>
    <xdr:sp macro="" textlink="">
      <xdr:nvSpPr>
        <xdr:cNvPr id="731" name="フローチャート: 判断 730">
          <a:extLst>
            <a:ext uri="{FF2B5EF4-FFF2-40B4-BE49-F238E27FC236}">
              <a16:creationId xmlns:a16="http://schemas.microsoft.com/office/drawing/2014/main" id="{142D32B2-80C4-43CE-92B2-84385CC36ACD}"/>
            </a:ext>
          </a:extLst>
        </xdr:cNvPr>
        <xdr:cNvSpPr/>
      </xdr:nvSpPr>
      <xdr:spPr>
        <a:xfrm>
          <a:off x="18345150" y="17908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100965</xdr:rowOff>
    </xdr:from>
    <xdr:to>
      <xdr:col>102</xdr:col>
      <xdr:colOff>165100</xdr:colOff>
      <xdr:row>105</xdr:row>
      <xdr:rowOff>31115</xdr:rowOff>
    </xdr:to>
    <xdr:sp macro="" textlink="">
      <xdr:nvSpPr>
        <xdr:cNvPr id="732" name="フローチャート: 判断 731">
          <a:extLst>
            <a:ext uri="{FF2B5EF4-FFF2-40B4-BE49-F238E27FC236}">
              <a16:creationId xmlns:a16="http://schemas.microsoft.com/office/drawing/2014/main" id="{02E8B60E-F321-42FB-90D2-ECD34CF789E1}"/>
            </a:ext>
          </a:extLst>
        </xdr:cNvPr>
        <xdr:cNvSpPr/>
      </xdr:nvSpPr>
      <xdr:spPr>
        <a:xfrm>
          <a:off x="17547590" y="179279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105410</xdr:rowOff>
    </xdr:from>
    <xdr:to>
      <xdr:col>98</xdr:col>
      <xdr:colOff>38100</xdr:colOff>
      <xdr:row>105</xdr:row>
      <xdr:rowOff>35560</xdr:rowOff>
    </xdr:to>
    <xdr:sp macro="" textlink="">
      <xdr:nvSpPr>
        <xdr:cNvPr id="733" name="フローチャート: 判断 732">
          <a:extLst>
            <a:ext uri="{FF2B5EF4-FFF2-40B4-BE49-F238E27FC236}">
              <a16:creationId xmlns:a16="http://schemas.microsoft.com/office/drawing/2014/main" id="{A301532F-C45F-461C-A863-DD098DF3A7B9}"/>
            </a:ext>
          </a:extLst>
        </xdr:cNvPr>
        <xdr:cNvSpPr/>
      </xdr:nvSpPr>
      <xdr:spPr>
        <a:xfrm>
          <a:off x="16761460" y="179343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7B720A71-A5F0-40CB-A54E-5AC0093E337C}"/>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DE6ED11F-8731-4912-BAA8-D4089A7F13B1}"/>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C367FE1B-0998-46F4-A1DB-9EBF386EB9B9}"/>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3E2EBBFC-F619-49D1-B386-14B819FBC3F7}"/>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8" name="テキスト ボックス 737">
          <a:extLst>
            <a:ext uri="{FF2B5EF4-FFF2-40B4-BE49-F238E27FC236}">
              <a16:creationId xmlns:a16="http://schemas.microsoft.com/office/drawing/2014/main" id="{15AA2A51-5E1E-43DB-8113-8B12CB3AA5CF}"/>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125730</xdr:rowOff>
    </xdr:from>
    <xdr:to>
      <xdr:col>116</xdr:col>
      <xdr:colOff>114300</xdr:colOff>
      <xdr:row>105</xdr:row>
      <xdr:rowOff>55880</xdr:rowOff>
    </xdr:to>
    <xdr:sp macro="" textlink="">
      <xdr:nvSpPr>
        <xdr:cNvPr id="739" name="楕円 738">
          <a:extLst>
            <a:ext uri="{FF2B5EF4-FFF2-40B4-BE49-F238E27FC236}">
              <a16:creationId xmlns:a16="http://schemas.microsoft.com/office/drawing/2014/main" id="{8363CA9B-C2CC-407F-8E0A-D852C66D2C95}"/>
            </a:ext>
          </a:extLst>
        </xdr:cNvPr>
        <xdr:cNvSpPr/>
      </xdr:nvSpPr>
      <xdr:spPr>
        <a:xfrm>
          <a:off x="19904710" y="17960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104140</xdr:rowOff>
    </xdr:from>
    <xdr:ext cx="469900" cy="259080"/>
    <xdr:sp macro="" textlink="">
      <xdr:nvSpPr>
        <xdr:cNvPr id="740" name="【庁舎】&#10;一人当たり面積該当値テキスト">
          <a:extLst>
            <a:ext uri="{FF2B5EF4-FFF2-40B4-BE49-F238E27FC236}">
              <a16:creationId xmlns:a16="http://schemas.microsoft.com/office/drawing/2014/main" id="{D0A1FD28-B127-43F6-9C32-FE6AC3270AA4}"/>
            </a:ext>
          </a:extLst>
        </xdr:cNvPr>
        <xdr:cNvSpPr txBox="1"/>
      </xdr:nvSpPr>
      <xdr:spPr>
        <a:xfrm>
          <a:off x="19985990" y="17933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135255</xdr:rowOff>
    </xdr:from>
    <xdr:to>
      <xdr:col>112</xdr:col>
      <xdr:colOff>38100</xdr:colOff>
      <xdr:row>105</xdr:row>
      <xdr:rowOff>65405</xdr:rowOff>
    </xdr:to>
    <xdr:sp macro="" textlink="">
      <xdr:nvSpPr>
        <xdr:cNvPr id="741" name="楕円 740">
          <a:extLst>
            <a:ext uri="{FF2B5EF4-FFF2-40B4-BE49-F238E27FC236}">
              <a16:creationId xmlns:a16="http://schemas.microsoft.com/office/drawing/2014/main" id="{E309AAD1-7AB8-4A37-A8CD-BBA894F73E39}"/>
            </a:ext>
          </a:extLst>
        </xdr:cNvPr>
        <xdr:cNvSpPr/>
      </xdr:nvSpPr>
      <xdr:spPr>
        <a:xfrm>
          <a:off x="19161760" y="179622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5080</xdr:rowOff>
    </xdr:from>
    <xdr:to>
      <xdr:col>116</xdr:col>
      <xdr:colOff>63500</xdr:colOff>
      <xdr:row>105</xdr:row>
      <xdr:rowOff>14605</xdr:rowOff>
    </xdr:to>
    <xdr:cxnSp macro="">
      <xdr:nvCxnSpPr>
        <xdr:cNvPr id="742" name="直線コネクタ 741">
          <a:extLst>
            <a:ext uri="{FF2B5EF4-FFF2-40B4-BE49-F238E27FC236}">
              <a16:creationId xmlns:a16="http://schemas.microsoft.com/office/drawing/2014/main" id="{81C55A8B-6B81-4180-831B-A1B53CD2F304}"/>
            </a:ext>
          </a:extLst>
        </xdr:cNvPr>
        <xdr:cNvCxnSpPr/>
      </xdr:nvCxnSpPr>
      <xdr:spPr>
        <a:xfrm flipV="1">
          <a:off x="19204940" y="18009235"/>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144145</xdr:rowOff>
    </xdr:from>
    <xdr:to>
      <xdr:col>107</xdr:col>
      <xdr:colOff>101600</xdr:colOff>
      <xdr:row>105</xdr:row>
      <xdr:rowOff>74930</xdr:rowOff>
    </xdr:to>
    <xdr:sp macro="" textlink="">
      <xdr:nvSpPr>
        <xdr:cNvPr id="743" name="楕円 742">
          <a:extLst>
            <a:ext uri="{FF2B5EF4-FFF2-40B4-BE49-F238E27FC236}">
              <a16:creationId xmlns:a16="http://schemas.microsoft.com/office/drawing/2014/main" id="{C6937F08-6B60-4C3B-BB55-F154149DC2E9}"/>
            </a:ext>
          </a:extLst>
        </xdr:cNvPr>
        <xdr:cNvSpPr/>
      </xdr:nvSpPr>
      <xdr:spPr>
        <a:xfrm>
          <a:off x="18345150" y="17973040"/>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14605</xdr:rowOff>
    </xdr:from>
    <xdr:to>
      <xdr:col>111</xdr:col>
      <xdr:colOff>177800</xdr:colOff>
      <xdr:row>105</xdr:row>
      <xdr:rowOff>23495</xdr:rowOff>
    </xdr:to>
    <xdr:cxnSp macro="">
      <xdr:nvCxnSpPr>
        <xdr:cNvPr id="744" name="直線コネクタ 743">
          <a:extLst>
            <a:ext uri="{FF2B5EF4-FFF2-40B4-BE49-F238E27FC236}">
              <a16:creationId xmlns:a16="http://schemas.microsoft.com/office/drawing/2014/main" id="{66C9FAD3-102D-40CE-845A-4D3ACE419527}"/>
            </a:ext>
          </a:extLst>
        </xdr:cNvPr>
        <xdr:cNvCxnSpPr/>
      </xdr:nvCxnSpPr>
      <xdr:spPr>
        <a:xfrm flipV="1">
          <a:off x="18399760" y="18020665"/>
          <a:ext cx="8051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155575</xdr:rowOff>
    </xdr:from>
    <xdr:to>
      <xdr:col>102</xdr:col>
      <xdr:colOff>165100</xdr:colOff>
      <xdr:row>105</xdr:row>
      <xdr:rowOff>86360</xdr:rowOff>
    </xdr:to>
    <xdr:sp macro="" textlink="">
      <xdr:nvSpPr>
        <xdr:cNvPr id="745" name="楕円 744">
          <a:extLst>
            <a:ext uri="{FF2B5EF4-FFF2-40B4-BE49-F238E27FC236}">
              <a16:creationId xmlns:a16="http://schemas.microsoft.com/office/drawing/2014/main" id="{3A351C85-E299-4A6B-B49D-8A0E8F231EB1}"/>
            </a:ext>
          </a:extLst>
        </xdr:cNvPr>
        <xdr:cNvSpPr/>
      </xdr:nvSpPr>
      <xdr:spPr>
        <a:xfrm>
          <a:off x="17547590" y="17986375"/>
          <a:ext cx="1092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23495</xdr:rowOff>
    </xdr:from>
    <xdr:to>
      <xdr:col>107</xdr:col>
      <xdr:colOff>50800</xdr:colOff>
      <xdr:row>105</xdr:row>
      <xdr:rowOff>34925</xdr:rowOff>
    </xdr:to>
    <xdr:cxnSp macro="">
      <xdr:nvCxnSpPr>
        <xdr:cNvPr id="746" name="直線コネクタ 745">
          <a:extLst>
            <a:ext uri="{FF2B5EF4-FFF2-40B4-BE49-F238E27FC236}">
              <a16:creationId xmlns:a16="http://schemas.microsoft.com/office/drawing/2014/main" id="{2AC5A284-AE65-42EB-A26D-3D3E3D5040B6}"/>
            </a:ext>
          </a:extLst>
        </xdr:cNvPr>
        <xdr:cNvCxnSpPr/>
      </xdr:nvCxnSpPr>
      <xdr:spPr>
        <a:xfrm flipV="1">
          <a:off x="17602200" y="18021935"/>
          <a:ext cx="7975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160020</xdr:rowOff>
    </xdr:from>
    <xdr:to>
      <xdr:col>98</xdr:col>
      <xdr:colOff>38100</xdr:colOff>
      <xdr:row>105</xdr:row>
      <xdr:rowOff>90170</xdr:rowOff>
    </xdr:to>
    <xdr:sp macro="" textlink="">
      <xdr:nvSpPr>
        <xdr:cNvPr id="747" name="楕円 746">
          <a:extLst>
            <a:ext uri="{FF2B5EF4-FFF2-40B4-BE49-F238E27FC236}">
              <a16:creationId xmlns:a16="http://schemas.microsoft.com/office/drawing/2014/main" id="{BCB8122E-6738-4A47-A113-DFFB39A92619}"/>
            </a:ext>
          </a:extLst>
        </xdr:cNvPr>
        <xdr:cNvSpPr/>
      </xdr:nvSpPr>
      <xdr:spPr>
        <a:xfrm>
          <a:off x="16761460" y="179927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34925</xdr:rowOff>
    </xdr:from>
    <xdr:to>
      <xdr:col>102</xdr:col>
      <xdr:colOff>114300</xdr:colOff>
      <xdr:row>105</xdr:row>
      <xdr:rowOff>39370</xdr:rowOff>
    </xdr:to>
    <xdr:cxnSp macro="">
      <xdr:nvCxnSpPr>
        <xdr:cNvPr id="748" name="直線コネクタ 747">
          <a:extLst>
            <a:ext uri="{FF2B5EF4-FFF2-40B4-BE49-F238E27FC236}">
              <a16:creationId xmlns:a16="http://schemas.microsoft.com/office/drawing/2014/main" id="{48A9BC57-646D-45FC-950F-87775159B9A7}"/>
            </a:ext>
          </a:extLst>
        </xdr:cNvPr>
        <xdr:cNvCxnSpPr/>
      </xdr:nvCxnSpPr>
      <xdr:spPr>
        <a:xfrm flipV="1">
          <a:off x="16804640" y="18037175"/>
          <a:ext cx="7975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38100</xdr:rowOff>
    </xdr:from>
    <xdr:ext cx="469900" cy="259080"/>
    <xdr:sp macro="" textlink="">
      <xdr:nvSpPr>
        <xdr:cNvPr id="749" name="n_1aveValue【庁舎】&#10;一人当たり面積">
          <a:extLst>
            <a:ext uri="{FF2B5EF4-FFF2-40B4-BE49-F238E27FC236}">
              <a16:creationId xmlns:a16="http://schemas.microsoft.com/office/drawing/2014/main" id="{63691778-9ABD-41C8-818F-4069ACAC09CD}"/>
            </a:ext>
          </a:extLst>
        </xdr:cNvPr>
        <xdr:cNvSpPr txBox="1"/>
      </xdr:nvSpPr>
      <xdr:spPr>
        <a:xfrm>
          <a:off x="18982055" y="17697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24765</xdr:rowOff>
    </xdr:from>
    <xdr:ext cx="468630" cy="259080"/>
    <xdr:sp macro="" textlink="">
      <xdr:nvSpPr>
        <xdr:cNvPr id="750" name="n_2aveValue【庁舎】&#10;一人当たり面積">
          <a:extLst>
            <a:ext uri="{FF2B5EF4-FFF2-40B4-BE49-F238E27FC236}">
              <a16:creationId xmlns:a16="http://schemas.microsoft.com/office/drawing/2014/main" id="{3F714F41-4286-494B-92B2-059CC7E55E44}"/>
            </a:ext>
          </a:extLst>
        </xdr:cNvPr>
        <xdr:cNvSpPr txBox="1"/>
      </xdr:nvSpPr>
      <xdr:spPr>
        <a:xfrm>
          <a:off x="18181955" y="17680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47625</xdr:rowOff>
    </xdr:from>
    <xdr:ext cx="468630" cy="259080"/>
    <xdr:sp macro="" textlink="">
      <xdr:nvSpPr>
        <xdr:cNvPr id="751" name="n_3aveValue【庁舎】&#10;一人当たり面積">
          <a:extLst>
            <a:ext uri="{FF2B5EF4-FFF2-40B4-BE49-F238E27FC236}">
              <a16:creationId xmlns:a16="http://schemas.microsoft.com/office/drawing/2014/main" id="{A195D787-E5B7-483F-BEA7-818ED195D567}"/>
            </a:ext>
          </a:extLst>
        </xdr:cNvPr>
        <xdr:cNvSpPr txBox="1"/>
      </xdr:nvSpPr>
      <xdr:spPr>
        <a:xfrm>
          <a:off x="17384395" y="17708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52070</xdr:rowOff>
    </xdr:from>
    <xdr:ext cx="468630" cy="257810"/>
    <xdr:sp macro="" textlink="">
      <xdr:nvSpPr>
        <xdr:cNvPr id="752" name="n_4aveValue【庁舎】&#10;一人当たり面積">
          <a:extLst>
            <a:ext uri="{FF2B5EF4-FFF2-40B4-BE49-F238E27FC236}">
              <a16:creationId xmlns:a16="http://schemas.microsoft.com/office/drawing/2014/main" id="{7398F20A-790C-4600-9347-6E41A43C2004}"/>
            </a:ext>
          </a:extLst>
        </xdr:cNvPr>
        <xdr:cNvSpPr txBox="1"/>
      </xdr:nvSpPr>
      <xdr:spPr>
        <a:xfrm>
          <a:off x="16588740" y="17715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56515</xdr:rowOff>
    </xdr:from>
    <xdr:ext cx="469900" cy="258445"/>
    <xdr:sp macro="" textlink="">
      <xdr:nvSpPr>
        <xdr:cNvPr id="753" name="n_1mainValue【庁舎】&#10;一人当たり面積">
          <a:extLst>
            <a:ext uri="{FF2B5EF4-FFF2-40B4-BE49-F238E27FC236}">
              <a16:creationId xmlns:a16="http://schemas.microsoft.com/office/drawing/2014/main" id="{CCCD8563-BE74-47EE-9E58-EF2B172F651F}"/>
            </a:ext>
          </a:extLst>
        </xdr:cNvPr>
        <xdr:cNvSpPr txBox="1"/>
      </xdr:nvSpPr>
      <xdr:spPr>
        <a:xfrm>
          <a:off x="18982055" y="18062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65405</xdr:rowOff>
    </xdr:from>
    <xdr:ext cx="468630" cy="257810"/>
    <xdr:sp macro="" textlink="">
      <xdr:nvSpPr>
        <xdr:cNvPr id="754" name="n_2mainValue【庁舎】&#10;一人当たり面積">
          <a:extLst>
            <a:ext uri="{FF2B5EF4-FFF2-40B4-BE49-F238E27FC236}">
              <a16:creationId xmlns:a16="http://schemas.microsoft.com/office/drawing/2014/main" id="{5CD619F2-909A-40AE-9854-E1C86B76BBE7}"/>
            </a:ext>
          </a:extLst>
        </xdr:cNvPr>
        <xdr:cNvSpPr txBox="1"/>
      </xdr:nvSpPr>
      <xdr:spPr>
        <a:xfrm>
          <a:off x="18181955" y="1806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76835</xdr:rowOff>
    </xdr:from>
    <xdr:ext cx="468630" cy="257810"/>
    <xdr:sp macro="" textlink="">
      <xdr:nvSpPr>
        <xdr:cNvPr id="755" name="n_3mainValue【庁舎】&#10;一人当たり面積">
          <a:extLst>
            <a:ext uri="{FF2B5EF4-FFF2-40B4-BE49-F238E27FC236}">
              <a16:creationId xmlns:a16="http://schemas.microsoft.com/office/drawing/2014/main" id="{EEF4A367-BBA2-4FE2-A7AE-4363DA52D834}"/>
            </a:ext>
          </a:extLst>
        </xdr:cNvPr>
        <xdr:cNvSpPr txBox="1"/>
      </xdr:nvSpPr>
      <xdr:spPr>
        <a:xfrm>
          <a:off x="17384395" y="18079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81280</xdr:rowOff>
    </xdr:from>
    <xdr:ext cx="468630" cy="259080"/>
    <xdr:sp macro="" textlink="">
      <xdr:nvSpPr>
        <xdr:cNvPr id="756" name="n_4mainValue【庁舎】&#10;一人当たり面積">
          <a:extLst>
            <a:ext uri="{FF2B5EF4-FFF2-40B4-BE49-F238E27FC236}">
              <a16:creationId xmlns:a16="http://schemas.microsoft.com/office/drawing/2014/main" id="{0D0E7905-5B11-4DC6-B91E-0D3C2707C6FE}"/>
            </a:ext>
          </a:extLst>
        </xdr:cNvPr>
        <xdr:cNvSpPr txBox="1"/>
      </xdr:nvSpPr>
      <xdr:spPr>
        <a:xfrm>
          <a:off x="16588740" y="18085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68F8C660-3A8A-41DD-B284-ED747A84B61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4C7E9E2D-F9B6-4BC9-8CDD-040CDDF16864}"/>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6A688CEF-DFDD-486F-A2AF-2DBAF4C392A2}"/>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福祉施設を除く全ての施設において類似団体より有形固定資産減価償却率が高くなっている。</a:t>
          </a:r>
        </a:p>
        <a:p>
          <a:r>
            <a:rPr kumimoji="1" lang="ja-JP" altLang="en-US" sz="1300">
              <a:latin typeface="ＭＳ Ｐゴシック"/>
              <a:ea typeface="ＭＳ Ｐゴシック"/>
            </a:rPr>
            <a:t>個別施設計画等に基づき統廃合を進めるとともに、適切な維持管理を行う必要がある。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147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0.02</a:t>
          </a:r>
          <a:r>
            <a:rPr kumimoji="1" lang="ja-JP" altLang="en-US" sz="1300">
              <a:latin typeface="ＭＳ Ｐゴシック"/>
              <a:ea typeface="ＭＳ Ｐゴシック"/>
            </a:rPr>
            <a:t>減少した。これは市民税や地方消費税交付金等による収入額の減や、公債費や新規費目（臨時経済対策費、臨時財政対策債償還基金費）などによる需要額の増が要因に挙げられる。全国平均を上回っているものの、県平均は下回っており、財政基盤が強いとはいえない。地方税の徴収対策に努めつつ、集中改革プランの推進による定員管理等の歳出削減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123190</xdr:rowOff>
    </xdr:from>
    <xdr:to>
      <xdr:col>23</xdr:col>
      <xdr:colOff>133350</xdr:colOff>
      <xdr:row>45</xdr:row>
      <xdr:rowOff>27940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38100</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123190</xdr:rowOff>
    </xdr:from>
    <xdr:to>
      <xdr:col>24</xdr:col>
      <xdr:colOff>12700</xdr:colOff>
      <xdr:row>36</xdr:row>
      <xdr:rowOff>123190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159385</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7448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82550</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110490</xdr:rowOff>
    </xdr:from>
    <xdr:to>
      <xdr:col>23</xdr:col>
      <xdr:colOff>184150</xdr:colOff>
      <xdr:row>41</xdr:row>
      <xdr:rowOff>40640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159385</xdr:rowOff>
    </xdr:from>
    <xdr:to>
      <xdr:col>19</xdr:col>
      <xdr:colOff>133350</xdr:colOff>
      <xdr:row>38</xdr:row>
      <xdr:rowOff>159385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74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143510</xdr:rowOff>
    </xdr:from>
    <xdr:to>
      <xdr:col>19</xdr:col>
      <xdr:colOff>184150</xdr:colOff>
      <xdr:row>39</xdr:row>
      <xdr:rowOff>73660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58420</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44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159385</xdr:rowOff>
    </xdr:from>
    <xdr:to>
      <xdr:col>15</xdr:col>
      <xdr:colOff>82550</xdr:colOff>
      <xdr:row>38</xdr:row>
      <xdr:rowOff>159385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92710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159385</xdr:rowOff>
    </xdr:from>
    <xdr:to>
      <xdr:col>11</xdr:col>
      <xdr:colOff>31750</xdr:colOff>
      <xdr:row>38</xdr:row>
      <xdr:rowOff>159385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74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40640</xdr:rowOff>
    </xdr:from>
    <xdr:to>
      <xdr:col>11</xdr:col>
      <xdr:colOff>82550</xdr:colOff>
      <xdr:row>39</xdr:row>
      <xdr:rowOff>142240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127000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127000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22860</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109220</xdr:rowOff>
    </xdr:from>
    <xdr:to>
      <xdr:col>19</xdr:col>
      <xdr:colOff>184150</xdr:colOff>
      <xdr:row>39</xdr:row>
      <xdr:rowOff>38735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48895</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92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109220</xdr:rowOff>
    </xdr:from>
    <xdr:to>
      <xdr:col>15</xdr:col>
      <xdr:colOff>133350</xdr:colOff>
      <xdr:row>39</xdr:row>
      <xdr:rowOff>38735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48895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92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109220</xdr:rowOff>
    </xdr:from>
    <xdr:to>
      <xdr:col>11</xdr:col>
      <xdr:colOff>82550</xdr:colOff>
      <xdr:row>39</xdr:row>
      <xdr:rowOff>38735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48895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92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109220</xdr:rowOff>
    </xdr:from>
    <xdr:to>
      <xdr:col>7</xdr:col>
      <xdr:colOff>31750</xdr:colOff>
      <xdr:row>39</xdr:row>
      <xdr:rowOff>38735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48895</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92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1475" cy="35306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前年度と比べ、4.3ポイント減少した。</a:t>
          </a:r>
        </a:p>
        <a:p>
          <a:r>
            <a:rPr kumimoji="1" lang="ja-JP" altLang="en-US" sz="1200">
              <a:latin typeface="ＭＳ Ｐゴシック"/>
              <a:ea typeface="ＭＳ Ｐゴシック"/>
            </a:rPr>
            <a:t>　分子は、公債費の増加等により微増となった。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一方分母は、合併特例債償還額の増や新規費目（臨時経済対策費、臨時財政対策債償還基金費）による需要額の増加による地方交付税の増などにより、分子以上の増加となったことから、経常収支比率の減少につながった。</a:t>
          </a:r>
        </a:p>
        <a:p>
          <a:r>
            <a:rPr kumimoji="1" lang="ja-JP" altLang="en-US" sz="1200">
              <a:latin typeface="ＭＳ Ｐゴシック"/>
              <a:ea typeface="ＭＳ Ｐゴシック"/>
            </a:rPr>
            <a:t>　全国平均や県内平均より低い数値ではあるものの、今後、上昇傾向が続く見込みのため、より一層の経常経費の節減に取り組んでいく。</a:t>
          </a: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4955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117475</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29845</xdr:rowOff>
    </xdr:from>
    <xdr:ext cx="762000" cy="25082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163830</xdr:rowOff>
    </xdr:from>
    <xdr:to>
      <xdr:col>23</xdr:col>
      <xdr:colOff>133350</xdr:colOff>
      <xdr:row>62</xdr:row>
      <xdr:rowOff>80645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50830"/>
          <a:ext cx="8382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1905</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29845</xdr:rowOff>
    </xdr:from>
    <xdr:to>
      <xdr:col>23</xdr:col>
      <xdr:colOff>184150</xdr:colOff>
      <xdr:row>62</xdr:row>
      <xdr:rowOff>132080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1054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69215</xdr:rowOff>
    </xdr:from>
    <xdr:to>
      <xdr:col>19</xdr:col>
      <xdr:colOff>184150</xdr:colOff>
      <xdr:row>63</xdr:row>
      <xdr:rowOff>170815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156210</xdr:rowOff>
    </xdr:from>
    <xdr:ext cx="736600" cy="25019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5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26670</xdr:rowOff>
    </xdr:from>
    <xdr:to>
      <xdr:col>15</xdr:col>
      <xdr:colOff>82550</xdr:colOff>
      <xdr:row>62</xdr:row>
      <xdr:rowOff>140970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565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161290</xdr:rowOff>
    </xdr:from>
    <xdr:to>
      <xdr:col>11</xdr:col>
      <xdr:colOff>31750</xdr:colOff>
      <xdr:row>62</xdr:row>
      <xdr:rowOff>26670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197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6350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161925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33655</xdr:rowOff>
    </xdr:from>
    <xdr:to>
      <xdr:col>7</xdr:col>
      <xdr:colOff>31750</xdr:colOff>
      <xdr:row>63</xdr:row>
      <xdr:rowOff>135255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120650</xdr:rowOff>
    </xdr:from>
    <xdr:ext cx="762000" cy="2514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2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955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955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955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955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955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113030</xdr:rowOff>
    </xdr:from>
    <xdr:to>
      <xdr:col>23</xdr:col>
      <xdr:colOff>184150</xdr:colOff>
      <xdr:row>61</xdr:row>
      <xdr:rowOff>43180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130175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29845</xdr:rowOff>
    </xdr:from>
    <xdr:to>
      <xdr:col>19</xdr:col>
      <xdr:colOff>184150</xdr:colOff>
      <xdr:row>62</xdr:row>
      <xdr:rowOff>132080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9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141605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28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30480</xdr:rowOff>
    </xdr:from>
    <xdr:ext cx="762000" cy="25019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88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147320</xdr:rowOff>
    </xdr:from>
    <xdr:to>
      <xdr:col>11</xdr:col>
      <xdr:colOff>82550</xdr:colOff>
      <xdr:row>62</xdr:row>
      <xdr:rowOff>77470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87630</xdr:rowOff>
    </xdr:from>
    <xdr:ext cx="762000" cy="25019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74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110490</xdr:rowOff>
    </xdr:from>
    <xdr:to>
      <xdr:col>7</xdr:col>
      <xdr:colOff>31750</xdr:colOff>
      <xdr:row>62</xdr:row>
      <xdr:rowOff>40640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52070</xdr:rowOff>
    </xdr:from>
    <xdr:ext cx="762000" cy="25146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39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147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[123,591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140,471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前年度と比べ、3,526円増加した。</a:t>
          </a:r>
        </a:p>
        <a:p>
          <a:r>
            <a:rPr kumimoji="1" lang="ja-JP" altLang="en-US" sz="1300">
              <a:latin typeface="ＭＳ Ｐゴシック"/>
              <a:ea typeface="ＭＳ Ｐゴシック"/>
            </a:rPr>
            <a:t>　人件費は職員定員適正化計画に基づく職員数の削減によりを減少した。物件費は、小中学校教育用端末等購入費用の減があったものの、コロナワクチン接種関係費用の増加により前年度に比べて増加となった。</a:t>
          </a:r>
        </a:p>
        <a:p>
          <a:r>
            <a:rPr kumimoji="1" lang="ja-JP" altLang="en-US" sz="1300">
              <a:latin typeface="ＭＳ Ｐゴシック"/>
              <a:ea typeface="ＭＳ Ｐゴシック"/>
            </a:rPr>
            <a:t>　平均を下回っている理由は、ごみ処理や消防業務を一部事務組合に委託しているためであるので、事務事業評価等を通じて経費抑制に努める。</a:t>
          </a:r>
        </a:p>
      </xdr:txBody>
    </xdr:sp>
    <xdr:clientData/>
  </xdr:twoCellAnchor>
  <xdr:oneCellAnchor>
    <xdr:from>
      <xdr:col>3</xdr:col>
      <xdr:colOff>95250</xdr:colOff>
      <xdr:row>77</xdr:row>
      <xdr:rowOff>6350</xdr:rowOff>
    </xdr:from>
    <xdr:ext cx="349885" cy="21717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113030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85090</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274,032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113030</xdr:rowOff>
    </xdr:from>
    <xdr:to>
      <xdr:col>24</xdr:col>
      <xdr:colOff>12700</xdr:colOff>
      <xdr:row>88</xdr:row>
      <xdr:rowOff>113030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67310</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108,421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74930</xdr:rowOff>
    </xdr:from>
    <xdr:to>
      <xdr:col>23</xdr:col>
      <xdr:colOff>133350</xdr:colOff>
      <xdr:row>81</xdr:row>
      <xdr:rowOff>102870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23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66040</xdr:rowOff>
    </xdr:from>
    <xdr:ext cx="762000" cy="24955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39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93980</xdr:rowOff>
    </xdr:from>
    <xdr:to>
      <xdr:col>23</xdr:col>
      <xdr:colOff>184150</xdr:colOff>
      <xdr:row>84</xdr:row>
      <xdr:rowOff>24130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153670</xdr:rowOff>
    </xdr:from>
    <xdr:to>
      <xdr:col>19</xdr:col>
      <xdr:colOff>133350</xdr:colOff>
      <xdr:row>81</xdr:row>
      <xdr:rowOff>74930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96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55880</xdr:rowOff>
    </xdr:from>
    <xdr:ext cx="7366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146050</xdr:rowOff>
    </xdr:from>
    <xdr:to>
      <xdr:col>15</xdr:col>
      <xdr:colOff>82550</xdr:colOff>
      <xdr:row>80</xdr:row>
      <xdr:rowOff>153670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20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35560</xdr:rowOff>
    </xdr:from>
    <xdr:to>
      <xdr:col>15</xdr:col>
      <xdr:colOff>133350</xdr:colOff>
      <xdr:row>82</xdr:row>
      <xdr:rowOff>137160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121920</xdr:rowOff>
    </xdr:from>
    <xdr:ext cx="762000" cy="25019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8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117475</xdr:rowOff>
    </xdr:from>
    <xdr:to>
      <xdr:col>11</xdr:col>
      <xdr:colOff>31750</xdr:colOff>
      <xdr:row>80</xdr:row>
      <xdr:rowOff>146050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34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1270</xdr:rowOff>
    </xdr:from>
    <xdr:to>
      <xdr:col>11</xdr:col>
      <xdr:colOff>82550</xdr:colOff>
      <xdr:row>82</xdr:row>
      <xdr:rowOff>102870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87630</xdr:rowOff>
    </xdr:from>
    <xdr:ext cx="762000" cy="25019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168275</xdr:rowOff>
    </xdr:from>
    <xdr:to>
      <xdr:col>7</xdr:col>
      <xdr:colOff>31750</xdr:colOff>
      <xdr:row>82</xdr:row>
      <xdr:rowOff>98425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83185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52070</xdr:rowOff>
    </xdr:from>
    <xdr:to>
      <xdr:col>23</xdr:col>
      <xdr:colOff>184150</xdr:colOff>
      <xdr:row>81</xdr:row>
      <xdr:rowOff>153670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144780</xdr:rowOff>
    </xdr:from>
    <xdr:ext cx="762000" cy="25019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0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23495</xdr:rowOff>
    </xdr:from>
    <xdr:to>
      <xdr:col>19</xdr:col>
      <xdr:colOff>184150</xdr:colOff>
      <xdr:row>81</xdr:row>
      <xdr:rowOff>125095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135890</xdr:rowOff>
    </xdr:from>
    <xdr:ext cx="7366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0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102870</xdr:rowOff>
    </xdr:from>
    <xdr:to>
      <xdr:col>15</xdr:col>
      <xdr:colOff>133350</xdr:colOff>
      <xdr:row>81</xdr:row>
      <xdr:rowOff>33020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43180</xdr:rowOff>
    </xdr:from>
    <xdr:ext cx="762000" cy="24955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77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95250</xdr:rowOff>
    </xdr:from>
    <xdr:to>
      <xdr:col>11</xdr:col>
      <xdr:colOff>82550</xdr:colOff>
      <xdr:row>81</xdr:row>
      <xdr:rowOff>25400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35560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107,613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66675</xdr:rowOff>
    </xdr:from>
    <xdr:to>
      <xdr:col>7</xdr:col>
      <xdr:colOff>31750</xdr:colOff>
      <xdr:row>80</xdr:row>
      <xdr:rowOff>168275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6985</xdr:rowOff>
    </xdr:from>
    <xdr:ext cx="762000" cy="25082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15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令和３年度指数については、引き続き</a:t>
          </a:r>
          <a:r>
            <a:rPr kumimoji="1" lang="en-US" altLang="ja-JP" sz="1300">
              <a:latin typeface="ＭＳ Ｐゴシック"/>
              <a:ea typeface="ＭＳ Ｐゴシック"/>
            </a:rPr>
            <a:t>100</a:t>
          </a:r>
          <a:r>
            <a:rPr kumimoji="1" lang="ja-JP" altLang="en-US" sz="1300">
              <a:latin typeface="ＭＳ Ｐゴシック"/>
              <a:ea typeface="ＭＳ Ｐゴシック"/>
            </a:rPr>
            <a:t>を上回っている状況である。要因としては、①人材確保の観点から、初任給基準を国と比較し４号給高く設定していること、②高齢層職員の昇給抑制措置について、経過措置として１号給の昇給を行ってきたこと等が挙げられる。なお高齢層職員の昇給については、令和５年より原則停止とするよう規則を改正したところである。</a:t>
          </a:r>
        </a:p>
        <a:p>
          <a:r>
            <a:rPr kumimoji="1" lang="ja-JP" altLang="en-US" sz="1300">
              <a:latin typeface="ＭＳ Ｐゴシック"/>
              <a:ea typeface="ＭＳ Ｐゴシック"/>
            </a:rPr>
            <a:t>　引き続き、国や県の制度を基準に給与水準の適正化に努める。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955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35560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616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019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0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69215</xdr:rowOff>
    </xdr:from>
    <xdr:to>
      <xdr:col>77</xdr:col>
      <xdr:colOff>44450</xdr:colOff>
      <xdr:row>88</xdr:row>
      <xdr:rowOff>120650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568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153035</xdr:rowOff>
    </xdr:from>
    <xdr:to>
      <xdr:col>77</xdr:col>
      <xdr:colOff>95250</xdr:colOff>
      <xdr:row>86</xdr:row>
      <xdr:rowOff>83185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93345</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69215</xdr:rowOff>
    </xdr:from>
    <xdr:to>
      <xdr:col>72</xdr:col>
      <xdr:colOff>203200</xdr:colOff>
      <xdr:row>88</xdr:row>
      <xdr:rowOff>69215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5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111125</xdr:rowOff>
    </xdr:from>
    <xdr:ext cx="762000" cy="24955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69215</xdr:rowOff>
    </xdr:from>
    <xdr:to>
      <xdr:col>68</xdr:col>
      <xdr:colOff>152400</xdr:colOff>
      <xdr:row>89</xdr:row>
      <xdr:rowOff>18415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5681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76200</xdr:rowOff>
    </xdr:from>
    <xdr:ext cx="762000" cy="25019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76200</xdr:rowOff>
    </xdr:from>
    <xdr:ext cx="762000" cy="25019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137160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156210</xdr:rowOff>
    </xdr:from>
    <xdr:ext cx="736600" cy="25019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438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18415</xdr:rowOff>
    </xdr:from>
    <xdr:to>
      <xdr:col>73</xdr:col>
      <xdr:colOff>44450</xdr:colOff>
      <xdr:row>88</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6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104775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9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18415</xdr:rowOff>
    </xdr:from>
    <xdr:to>
      <xdr:col>68</xdr:col>
      <xdr:colOff>203200</xdr:colOff>
      <xdr:row>88</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06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104775</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9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139065</xdr:rowOff>
    </xdr:from>
    <xdr:to>
      <xdr:col>64</xdr:col>
      <xdr:colOff>152400</xdr:colOff>
      <xdr:row>89</xdr:row>
      <xdr:rowOff>69215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53975</xdr:rowOff>
    </xdr:from>
    <xdr:ext cx="762000" cy="24955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130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職員定員適正化計画に基づき、民間委託（指定管理者制度、業務委託等）を進めているほか、新規採用職員数を抑えていることから、引き続き類似団体平均を大きく下回っている。</a:t>
          </a:r>
        </a:p>
        <a:p>
          <a:r>
            <a:rPr kumimoji="1" lang="ja-JP" altLang="en-US" sz="1300">
              <a:latin typeface="ＭＳ Ｐゴシック"/>
              <a:ea typeface="ＭＳ Ｐゴシック"/>
            </a:rPr>
            <a:t>　令和４年度普通会計職員数は、前年度から</a:t>
          </a:r>
          <a:r>
            <a:rPr kumimoji="1" lang="en-US" altLang="ja-JP" sz="1300">
              <a:latin typeface="ＭＳ Ｐゴシック"/>
              <a:ea typeface="ＭＳ Ｐゴシック"/>
            </a:rPr>
            <a:t>16</a:t>
          </a:r>
          <a:r>
            <a:rPr kumimoji="1" lang="ja-JP" altLang="en-US" sz="1300">
              <a:latin typeface="ＭＳ Ｐゴシック"/>
              <a:ea typeface="ＭＳ Ｐゴシック"/>
            </a:rPr>
            <a:t>人減の493人となっており、人口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長期的には減少傾向にある。なお、定員適正化計画を順調に進めている一方で、緊急雇用対策に伴い任期付職員を採用しており、雇用を確保しつつ、人件費の抑制に努めていく必要がある。</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955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169545</xdr:rowOff>
    </xdr:from>
    <xdr:to>
      <xdr:col>81</xdr:col>
      <xdr:colOff>44450</xdr:colOff>
      <xdr:row>67</xdr:row>
      <xdr:rowOff>15875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4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84455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169545</xdr:rowOff>
    </xdr:from>
    <xdr:to>
      <xdr:col>81</xdr:col>
      <xdr:colOff>133350</xdr:colOff>
      <xdr:row>58</xdr:row>
      <xdr:rowOff>169545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88900</xdr:rowOff>
    </xdr:from>
    <xdr:to>
      <xdr:col>81</xdr:col>
      <xdr:colOff>44450</xdr:colOff>
      <xdr:row>60</xdr:row>
      <xdr:rowOff>100965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59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37465</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65405</xdr:rowOff>
    </xdr:from>
    <xdr:to>
      <xdr:col>81</xdr:col>
      <xdr:colOff>95250</xdr:colOff>
      <xdr:row>61</xdr:row>
      <xdr:rowOff>167005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88900</xdr:rowOff>
    </xdr:from>
    <xdr:to>
      <xdr:col>77</xdr:col>
      <xdr:colOff>44450</xdr:colOff>
      <xdr:row>60</xdr:row>
      <xdr:rowOff>95250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75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21590</xdr:rowOff>
    </xdr:from>
    <xdr:to>
      <xdr:col>77</xdr:col>
      <xdr:colOff>95250</xdr:colOff>
      <xdr:row>61</xdr:row>
      <xdr:rowOff>123190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107950</xdr:rowOff>
    </xdr:from>
    <xdr:ext cx="7366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88900</xdr:rowOff>
    </xdr:from>
    <xdr:to>
      <xdr:col>72</xdr:col>
      <xdr:colOff>203200</xdr:colOff>
      <xdr:row>60</xdr:row>
      <xdr:rowOff>95250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5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26035</xdr:rowOff>
    </xdr:from>
    <xdr:to>
      <xdr:col>73</xdr:col>
      <xdr:colOff>44450</xdr:colOff>
      <xdr:row>61</xdr:row>
      <xdr:rowOff>127635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112395</xdr:rowOff>
    </xdr:from>
    <xdr:ext cx="762000" cy="24955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88900</xdr:rowOff>
    </xdr:from>
    <xdr:to>
      <xdr:col>68</xdr:col>
      <xdr:colOff>152400</xdr:colOff>
      <xdr:row>60</xdr:row>
      <xdr:rowOff>111760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75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21590</xdr:rowOff>
    </xdr:from>
    <xdr:to>
      <xdr:col>68</xdr:col>
      <xdr:colOff>203200</xdr:colOff>
      <xdr:row>61</xdr:row>
      <xdr:rowOff>123190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107950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130175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114935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955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955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955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955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955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50165</xdr:rowOff>
    </xdr:from>
    <xdr:to>
      <xdr:col>81</xdr:col>
      <xdr:colOff>95250</xdr:colOff>
      <xdr:row>60</xdr:row>
      <xdr:rowOff>151765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66675</xdr:rowOff>
    </xdr:from>
    <xdr:ext cx="762000" cy="24955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822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38100</xdr:rowOff>
    </xdr:from>
    <xdr:to>
      <xdr:col>77</xdr:col>
      <xdr:colOff>95250</xdr:colOff>
      <xdr:row>60</xdr:row>
      <xdr:rowOff>139700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149860</xdr:rowOff>
    </xdr:from>
    <xdr:ext cx="7366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44450</xdr:rowOff>
    </xdr:from>
    <xdr:to>
      <xdr:col>73</xdr:col>
      <xdr:colOff>44450</xdr:colOff>
      <xdr:row>60</xdr:row>
      <xdr:rowOff>146050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156210</xdr:rowOff>
    </xdr:from>
    <xdr:ext cx="762000" cy="25019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03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38100</xdr:rowOff>
    </xdr:from>
    <xdr:to>
      <xdr:col>68</xdr:col>
      <xdr:colOff>203200</xdr:colOff>
      <xdr:row>60</xdr:row>
      <xdr:rowOff>139700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149860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60960</xdr:rowOff>
    </xdr:from>
    <xdr:to>
      <xdr:col>64</xdr:col>
      <xdr:colOff>152400</xdr:colOff>
      <xdr:row>60</xdr:row>
      <xdr:rowOff>162560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ポイント増加した。</a:t>
          </a:r>
        </a:p>
        <a:p>
          <a:r>
            <a:rPr kumimoji="1" lang="ja-JP" altLang="en-US" sz="1300">
              <a:latin typeface="ＭＳ Ｐゴシック"/>
              <a:ea typeface="ＭＳ Ｐゴシック"/>
            </a:rPr>
            <a:t>　合併特例債や臨時財政対策債等の償還額が増加したことが要因である。</a:t>
          </a:r>
        </a:p>
        <a:p>
          <a:r>
            <a:rPr kumimoji="1" lang="ja-JP" altLang="en-US" sz="1300">
              <a:latin typeface="ＭＳ Ｐゴシック"/>
              <a:ea typeface="ＭＳ Ｐゴシック"/>
            </a:rPr>
            <a:t>　今後も償還額が増加する中、合併特例債や</a:t>
          </a:r>
          <a:r>
            <a:rPr kumimoji="1" lang="ja-JP" altLang="en-US" sz="1300">
              <a:latin typeface="ＭＳ ゴシック"/>
              <a:ea typeface="ＭＳ ゴシック"/>
            </a:rPr>
            <a:t>過疎対策事業債</a:t>
          </a:r>
          <a:r>
            <a:rPr kumimoji="1" lang="ja-JP" altLang="en-US" sz="1300">
              <a:latin typeface="ＭＳ Ｐゴシック"/>
              <a:ea typeface="ＭＳ Ｐゴシック"/>
            </a:rPr>
            <a:t>を活用した大型事業も控えているため、計画的な地方債の発行により健全な財政運営に努める。</a:t>
          </a: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955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35560</xdr:rowOff>
    </xdr:from>
    <xdr:to>
      <xdr:col>81</xdr:col>
      <xdr:colOff>44450</xdr:colOff>
      <xdr:row>45</xdr:row>
      <xdr:rowOff>140970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760"/>
          <a:ext cx="0" cy="1648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113030</xdr:rowOff>
    </xdr:from>
    <xdr:ext cx="762000" cy="259080"/>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140970</xdr:rowOff>
    </xdr:from>
    <xdr:to>
      <xdr:col>81</xdr:col>
      <xdr:colOff>133350</xdr:colOff>
      <xdr:row>45</xdr:row>
      <xdr:rowOff>140970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121920</xdr:rowOff>
    </xdr:from>
    <xdr:ext cx="762000" cy="250190"/>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1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35560</xdr:rowOff>
    </xdr:from>
    <xdr:to>
      <xdr:col>81</xdr:col>
      <xdr:colOff>133350</xdr:colOff>
      <xdr:row>36</xdr:row>
      <xdr:rowOff>35560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106045</xdr:rowOff>
    </xdr:from>
    <xdr:to>
      <xdr:col>81</xdr:col>
      <xdr:colOff>44450</xdr:colOff>
      <xdr:row>42</xdr:row>
      <xdr:rowOff>119380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3069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17780</xdr:rowOff>
    </xdr:from>
    <xdr:ext cx="762000" cy="251460"/>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2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1270</xdr:rowOff>
    </xdr:from>
    <xdr:to>
      <xdr:col>81</xdr:col>
      <xdr:colOff>95250</xdr:colOff>
      <xdr:row>42</xdr:row>
      <xdr:rowOff>102870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65405</xdr:rowOff>
    </xdr:from>
    <xdr:to>
      <xdr:col>77</xdr:col>
      <xdr:colOff>44450</xdr:colOff>
      <xdr:row>42</xdr:row>
      <xdr:rowOff>106045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2663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65405</xdr:rowOff>
    </xdr:from>
    <xdr:to>
      <xdr:col>72</xdr:col>
      <xdr:colOff>203200</xdr:colOff>
      <xdr:row>42</xdr:row>
      <xdr:rowOff>65405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266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132715</xdr:rowOff>
    </xdr:from>
    <xdr:to>
      <xdr:col>73</xdr:col>
      <xdr:colOff>44450</xdr:colOff>
      <xdr:row>42</xdr:row>
      <xdr:rowOff>63500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73025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65405</xdr:rowOff>
    </xdr:from>
    <xdr:to>
      <xdr:col>68</xdr:col>
      <xdr:colOff>152400</xdr:colOff>
      <xdr:row>42</xdr:row>
      <xdr:rowOff>119380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663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86360</xdr:rowOff>
    </xdr:from>
    <xdr:ext cx="762000" cy="25146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1270</xdr:rowOff>
    </xdr:from>
    <xdr:to>
      <xdr:col>64</xdr:col>
      <xdr:colOff>152400</xdr:colOff>
      <xdr:row>42</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113030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68580</xdr:rowOff>
    </xdr:from>
    <xdr:to>
      <xdr:col>81</xdr:col>
      <xdr:colOff>95250</xdr:colOff>
      <xdr:row>42</xdr:row>
      <xdr:rowOff>170180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40640</xdr:rowOff>
    </xdr:from>
    <xdr:ext cx="762000" cy="251460"/>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41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55245</xdr:rowOff>
    </xdr:from>
    <xdr:to>
      <xdr:col>77</xdr:col>
      <xdr:colOff>95250</xdr:colOff>
      <xdr:row>42</xdr:row>
      <xdr:rowOff>156845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141605</xdr:rowOff>
    </xdr:from>
    <xdr:ext cx="7366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14605</xdr:rowOff>
    </xdr:from>
    <xdr:to>
      <xdr:col>73</xdr:col>
      <xdr:colOff>44450</xdr:colOff>
      <xdr:row>42</xdr:row>
      <xdr:rowOff>116205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100965</xdr:rowOff>
    </xdr:from>
    <xdr:ext cx="762000" cy="24955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01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14605</xdr:rowOff>
    </xdr:from>
    <xdr:to>
      <xdr:col>68</xdr:col>
      <xdr:colOff>203200</xdr:colOff>
      <xdr:row>42</xdr:row>
      <xdr:rowOff>116205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100965</xdr:rowOff>
    </xdr:from>
    <xdr:ext cx="762000" cy="24955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01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68580</xdr:rowOff>
    </xdr:from>
    <xdr:to>
      <xdr:col>64</xdr:col>
      <xdr:colOff>152400</xdr:colOff>
      <xdr:row>42</xdr:row>
      <xdr:rowOff>170180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154940</xdr:rowOff>
    </xdr:from>
    <xdr:ext cx="762000" cy="25146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87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前年度から18.4ポイント改善したが、これは後年度の財政負担を考慮し、地方債の任意繰上償還を実施したことにより、地方債現在高が大きく減少したことが大きく影響した。</a:t>
          </a:r>
        </a:p>
        <a:p>
          <a:r>
            <a:rPr kumimoji="1" lang="ja-JP" altLang="en-US" sz="1300">
              <a:latin typeface="ＭＳ Ｐゴシック"/>
              <a:ea typeface="ＭＳ Ｐゴシック"/>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450" cy="21717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36195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455"/>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8255</xdr:rowOff>
    </xdr:from>
    <xdr:ext cx="762000" cy="24955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6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36195</xdr:rowOff>
    </xdr:from>
    <xdr:to>
      <xdr:col>81</xdr:col>
      <xdr:colOff>133350</xdr:colOff>
      <xdr:row>23</xdr:row>
      <xdr:rowOff>36195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55245</xdr:rowOff>
    </xdr:from>
    <xdr:to>
      <xdr:col>81</xdr:col>
      <xdr:colOff>44450</xdr:colOff>
      <xdr:row>16</xdr:row>
      <xdr:rowOff>130175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26995"/>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149225</xdr:rowOff>
    </xdr:from>
    <xdr:ext cx="762000" cy="259080"/>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9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6350</xdr:rowOff>
    </xdr:from>
    <xdr:to>
      <xdr:col>81</xdr:col>
      <xdr:colOff>95250</xdr:colOff>
      <xdr:row>15</xdr:row>
      <xdr:rowOff>107315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130175</xdr:rowOff>
    </xdr:from>
    <xdr:to>
      <xdr:col>77</xdr:col>
      <xdr:colOff>44450</xdr:colOff>
      <xdr:row>17</xdr:row>
      <xdr:rowOff>155575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7337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123190</xdr:rowOff>
    </xdr:from>
    <xdr:to>
      <xdr:col>77</xdr:col>
      <xdr:colOff>95250</xdr:colOff>
      <xdr:row>16</xdr:row>
      <xdr:rowOff>53340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63500</xdr:rowOff>
    </xdr:from>
    <xdr:ext cx="736600" cy="25146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3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155575</xdr:rowOff>
    </xdr:from>
    <xdr:to>
      <xdr:col>72</xdr:col>
      <xdr:colOff>203200</xdr:colOff>
      <xdr:row>18</xdr:row>
      <xdr:rowOff>138430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07022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56515</xdr:rowOff>
    </xdr:from>
    <xdr:to>
      <xdr:col>73</xdr:col>
      <xdr:colOff>44450</xdr:colOff>
      <xdr:row>15</xdr:row>
      <xdr:rowOff>158115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168275</xdr:rowOff>
    </xdr:from>
    <xdr:ext cx="762000" cy="24955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24765</xdr:rowOff>
    </xdr:from>
    <xdr:to>
      <xdr:col>68</xdr:col>
      <xdr:colOff>152400</xdr:colOff>
      <xdr:row>18</xdr:row>
      <xdr:rowOff>138430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1086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88900</xdr:rowOff>
    </xdr:from>
    <xdr:to>
      <xdr:col>68</xdr:col>
      <xdr:colOff>203200</xdr:colOff>
      <xdr:row>16</xdr:row>
      <xdr:rowOff>19050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146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93345</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4445</xdr:rowOff>
    </xdr:from>
    <xdr:to>
      <xdr:col>81</xdr:col>
      <xdr:colOff>95250</xdr:colOff>
      <xdr:row>15</xdr:row>
      <xdr:rowOff>106045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20955</xdr:rowOff>
    </xdr:from>
    <xdr:ext cx="762000" cy="24955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421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79375</xdr:rowOff>
    </xdr:from>
    <xdr:to>
      <xdr:col>77</xdr:col>
      <xdr:colOff>95250</xdr:colOff>
      <xdr:row>17</xdr:row>
      <xdr:rowOff>9525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166370</xdr:rowOff>
    </xdr:from>
    <xdr:ext cx="736600" cy="25146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095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104775</xdr:rowOff>
    </xdr:from>
    <xdr:to>
      <xdr:col>73</xdr:col>
      <xdr:colOff>44450</xdr:colOff>
      <xdr:row>18</xdr:row>
      <xdr:rowOff>34925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19685</xdr:rowOff>
    </xdr:from>
    <xdr:ext cx="762000" cy="24955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05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87630</xdr:rowOff>
    </xdr:from>
    <xdr:to>
      <xdr:col>68</xdr:col>
      <xdr:colOff>203200</xdr:colOff>
      <xdr:row>19</xdr:row>
      <xdr:rowOff>17780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2540</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6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145415</xdr:rowOff>
    </xdr:from>
    <xdr:to>
      <xdr:col>64</xdr:col>
      <xdr:colOff>152400</xdr:colOff>
      <xdr:row>18</xdr:row>
      <xdr:rowOff>75565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60325</xdr:rowOff>
    </xdr:from>
    <xdr:ext cx="762000" cy="25908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前年度から2.1ポイント減少した。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人員削減により正規職員数が減っていることから減少している。引き続き適正な定員管理のもと、人件費の抑制に努める。</a:t>
          </a:r>
        </a:p>
      </xdr:txBody>
    </xdr:sp>
    <xdr:clientData/>
  </xdr:twoCellAnchor>
  <xdr:oneCellAnchor>
    <xdr:from>
      <xdr:col>3</xdr:col>
      <xdr:colOff>123825</xdr:colOff>
      <xdr:row>29</xdr:row>
      <xdr:rowOff>107950</xdr:rowOff>
    </xdr:from>
    <xdr:ext cx="28892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8475"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8475"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847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8475"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42545</xdr:rowOff>
    </xdr:from>
    <xdr:to>
      <xdr:col>24</xdr:col>
      <xdr:colOff>25400</xdr:colOff>
      <xdr:row>41</xdr:row>
      <xdr:rowOff>133985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106045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133985</xdr:rowOff>
    </xdr:from>
    <xdr:to>
      <xdr:col>24</xdr:col>
      <xdr:colOff>114300</xdr:colOff>
      <xdr:row>41</xdr:row>
      <xdr:rowOff>133985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128905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42545</xdr:rowOff>
    </xdr:from>
    <xdr:to>
      <xdr:col>24</xdr:col>
      <xdr:colOff>114300</xdr:colOff>
      <xdr:row>33</xdr:row>
      <xdr:rowOff>42545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42545</xdr:rowOff>
    </xdr:from>
    <xdr:to>
      <xdr:col>24</xdr:col>
      <xdr:colOff>25400</xdr:colOff>
      <xdr:row>38</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19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64135</xdr:rowOff>
    </xdr:from>
    <xdr:ext cx="762000" cy="25082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78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92075</xdr:rowOff>
    </xdr:from>
    <xdr:to>
      <xdr:col>24</xdr:col>
      <xdr:colOff>76200</xdr:colOff>
      <xdr:row>38</xdr:row>
      <xdr:rowOff>22225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122555</xdr:rowOff>
    </xdr:from>
    <xdr:to>
      <xdr:col>19</xdr:col>
      <xdr:colOff>187325</xdr:colOff>
      <xdr:row>38</xdr:row>
      <xdr:rowOff>63500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475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85090</xdr:rowOff>
    </xdr:from>
    <xdr:to>
      <xdr:col>20</xdr:col>
      <xdr:colOff>38100</xdr:colOff>
      <xdr:row>39</xdr:row>
      <xdr:rowOff>15240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0</xdr:rowOff>
    </xdr:from>
    <xdr:ext cx="72707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55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122555</xdr:rowOff>
    </xdr:from>
    <xdr:to>
      <xdr:col>15</xdr:col>
      <xdr:colOff>98425</xdr:colOff>
      <xdr:row>36</xdr:row>
      <xdr:rowOff>158750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47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92075</xdr:rowOff>
    </xdr:from>
    <xdr:to>
      <xdr:col>15</xdr:col>
      <xdr:colOff>149225</xdr:colOff>
      <xdr:row>38</xdr:row>
      <xdr:rowOff>22225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6985</xdr:rowOff>
    </xdr:from>
    <xdr:ext cx="762000" cy="25082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158750</xdr:rowOff>
    </xdr:from>
    <xdr:to>
      <xdr:col>11</xdr:col>
      <xdr:colOff>9525</xdr:colOff>
      <xdr:row>37</xdr:row>
      <xdr:rowOff>60960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09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101600</xdr:rowOff>
    </xdr:from>
    <xdr:to>
      <xdr:col>11</xdr:col>
      <xdr:colOff>60325</xdr:colOff>
      <xdr:row>38</xdr:row>
      <xdr:rowOff>31750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16510</xdr:rowOff>
    </xdr:from>
    <xdr:ext cx="75247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6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83185</xdr:rowOff>
    </xdr:from>
    <xdr:to>
      <xdr:col>6</xdr:col>
      <xdr:colOff>171450</xdr:colOff>
      <xdr:row>38</xdr:row>
      <xdr:rowOff>13335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169545</xdr:rowOff>
    </xdr:from>
    <xdr:ext cx="752475" cy="24955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19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163195</xdr:rowOff>
    </xdr:from>
    <xdr:to>
      <xdr:col>24</xdr:col>
      <xdr:colOff>76200</xdr:colOff>
      <xdr:row>37</xdr:row>
      <xdr:rowOff>93345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8255</xdr:rowOff>
    </xdr:from>
    <xdr:ext cx="762000" cy="24955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12065</xdr:rowOff>
    </xdr:from>
    <xdr:to>
      <xdr:col>20</xdr:col>
      <xdr:colOff>38100</xdr:colOff>
      <xdr:row>38</xdr:row>
      <xdr:rowOff>113665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123825</xdr:rowOff>
    </xdr:from>
    <xdr:ext cx="727075" cy="24955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9602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71755</xdr:rowOff>
    </xdr:from>
    <xdr:to>
      <xdr:col>15</xdr:col>
      <xdr:colOff>149225</xdr:colOff>
      <xdr:row>37</xdr:row>
      <xdr:rowOff>1905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12065</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107950</xdr:rowOff>
    </xdr:from>
    <xdr:to>
      <xdr:col>11</xdr:col>
      <xdr:colOff>60325</xdr:colOff>
      <xdr:row>37</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48260</xdr:rowOff>
    </xdr:from>
    <xdr:ext cx="75247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0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10160</xdr:rowOff>
    </xdr:from>
    <xdr:to>
      <xdr:col>6</xdr:col>
      <xdr:colOff>171450</xdr:colOff>
      <xdr:row>37</xdr:row>
      <xdr:rowOff>111760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121920</xdr:rowOff>
    </xdr:from>
    <xdr:ext cx="752475" cy="25019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226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前年度から0.1ポイント減少した。</a:t>
          </a:r>
        </a:p>
        <a:p>
          <a:r>
            <a:rPr kumimoji="1" lang="ja-JP" altLang="en-US" sz="1200">
              <a:latin typeface="ＭＳ Ｐゴシック"/>
              <a:ea typeface="ＭＳ Ｐゴシック"/>
            </a:rPr>
            <a:t>　分子は、放課後児童クラブ施設運営委託（R2.6～）が通年化となったことなどから増加した。一方、分母において、地方交付税の増などにより、分子以上の増加となったことから、経常収支比率の減少につながった。</a:t>
          </a:r>
        </a:p>
        <a:p>
          <a:r>
            <a:rPr kumimoji="1" lang="ja-JP" altLang="en-US" sz="1200">
              <a:latin typeface="ＭＳ Ｐゴシック"/>
              <a:ea typeface="ＭＳ Ｐゴシック"/>
            </a:rPr>
            <a:t>　近年、業務委託や指定管理なども積極的に行っていることも近年の増加理由の一つだが、空き公共施設の活用や譲渡、及び現在活用している施設の統廃合についても積極的に取り組んでいきたい。</a:t>
          </a:r>
        </a:p>
      </xdr:txBody>
    </xdr:sp>
    <xdr:clientData/>
  </xdr:twoCellAnchor>
  <xdr:oneCellAnchor>
    <xdr:from>
      <xdr:col>62</xdr:col>
      <xdr:colOff>6350</xdr:colOff>
      <xdr:row>9</xdr:row>
      <xdr:rowOff>107950</xdr:rowOff>
    </xdr:from>
    <xdr:ext cx="28892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847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8475" cy="25146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847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847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9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8475" cy="24955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847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20955</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927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118745</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1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035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1905</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5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160655</xdr:rowOff>
    </xdr:from>
    <xdr:to>
      <xdr:col>74</xdr:col>
      <xdr:colOff>31750</xdr:colOff>
      <xdr:row>18</xdr:row>
      <xdr:rowOff>90805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75565</xdr:rowOff>
    </xdr:from>
    <xdr:ext cx="762000" cy="25082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107950</xdr:rowOff>
    </xdr:from>
    <xdr:to>
      <xdr:col>69</xdr:col>
      <xdr:colOff>92075</xdr:colOff>
      <xdr:row>16</xdr:row>
      <xdr:rowOff>1905</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97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127635</xdr:rowOff>
    </xdr:from>
    <xdr:to>
      <xdr:col>69</xdr:col>
      <xdr:colOff>142875</xdr:colOff>
      <xdr:row>18</xdr:row>
      <xdr:rowOff>57785</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42545</xdr:rowOff>
    </xdr:from>
    <xdr:ext cx="752475" cy="24955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6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141605</xdr:rowOff>
    </xdr:from>
    <xdr:to>
      <xdr:col>82</xdr:col>
      <xdr:colOff>158750</xdr:colOff>
      <xdr:row>15</xdr:row>
      <xdr:rowOff>71755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158115</xdr:rowOff>
    </xdr:from>
    <xdr:ext cx="762000" cy="24955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69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92710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2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122555</xdr:rowOff>
    </xdr:from>
    <xdr:to>
      <xdr:col>69</xdr:col>
      <xdr:colOff>142875</xdr:colOff>
      <xdr:row>16</xdr:row>
      <xdr:rowOff>52705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63500</xdr:rowOff>
    </xdr:from>
    <xdr:ext cx="752475" cy="2514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38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168910</xdr:rowOff>
    </xdr:from>
    <xdr:ext cx="762000" cy="24955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前年度から0.2ポイント減少した。</a:t>
          </a:r>
        </a:p>
        <a:p>
          <a:r>
            <a:rPr kumimoji="1" lang="ja-JP" altLang="en-US" sz="1200">
              <a:latin typeface="ＭＳ Ｐゴシック"/>
              <a:ea typeface="ＭＳ Ｐゴシック"/>
            </a:rPr>
            <a:t>分子は障害者自立支援給付費関係の増があったものの、分母において、地方交付税の増などにより、分子以上の増加となったことから、経常収支比率の減少につながった。</a:t>
          </a:r>
        </a:p>
        <a:p>
          <a:r>
            <a:rPr kumimoji="1" lang="ja-JP" altLang="en-US" sz="1200">
              <a:latin typeface="ＭＳ Ｐゴシック"/>
              <a:ea typeface="ＭＳ Ｐゴシック"/>
            </a:rPr>
            <a:t>　しかし、生活介護給付及び障害関連扶助費は年々伸びており、高齢化と合わせて近年の扶助費増加の原因となっている。</a:t>
          </a:r>
        </a:p>
        <a:p>
          <a:r>
            <a:rPr kumimoji="1" lang="ja-JP" altLang="en-US" sz="1200">
              <a:latin typeface="ＭＳ Ｐゴシック"/>
              <a:ea typeface="ＭＳ Ｐゴシック"/>
            </a:rPr>
            <a:t>　資格審査の適正化に努めるなど、様々な対応を検討していきたい。</a:t>
          </a:r>
        </a:p>
      </xdr:txBody>
    </xdr:sp>
    <xdr:clientData/>
  </xdr:twoCellAnchor>
  <xdr:oneCellAnchor>
    <xdr:from>
      <xdr:col>3</xdr:col>
      <xdr:colOff>123825</xdr:colOff>
      <xdr:row>49</xdr:row>
      <xdr:rowOff>107950</xdr:rowOff>
    </xdr:from>
    <xdr:ext cx="28892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98475" cy="25019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98475"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98475" cy="25019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98475" cy="2501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52070</xdr:rowOff>
    </xdr:from>
    <xdr:to>
      <xdr:col>24</xdr:col>
      <xdr:colOff>25400</xdr:colOff>
      <xdr:row>61</xdr:row>
      <xdr:rowOff>60960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9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33020</xdr:rowOff>
    </xdr:from>
    <xdr:ext cx="762000" cy="25908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60960</xdr:rowOff>
    </xdr:from>
    <xdr:to>
      <xdr:col>24</xdr:col>
      <xdr:colOff>114300</xdr:colOff>
      <xdr:row>61</xdr:row>
      <xdr:rowOff>60960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137795</xdr:rowOff>
    </xdr:from>
    <xdr:ext cx="762000" cy="25908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52070</xdr:rowOff>
    </xdr:from>
    <xdr:to>
      <xdr:col>24</xdr:col>
      <xdr:colOff>114300</xdr:colOff>
      <xdr:row>53</xdr:row>
      <xdr:rowOff>52070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109220</xdr:rowOff>
    </xdr:from>
    <xdr:to>
      <xdr:col>24</xdr:col>
      <xdr:colOff>25400</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675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22860</xdr:rowOff>
    </xdr:from>
    <xdr:ext cx="762000" cy="25908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50800</xdr:rowOff>
    </xdr:from>
    <xdr:to>
      <xdr:col>24</xdr:col>
      <xdr:colOff>76200</xdr:colOff>
      <xdr:row>55</xdr:row>
      <xdr:rowOff>152400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86360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151765</xdr:rowOff>
    </xdr:from>
    <xdr:to>
      <xdr:col>20</xdr:col>
      <xdr:colOff>38100</xdr:colOff>
      <xdr:row>56</xdr:row>
      <xdr:rowOff>81915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66675</xdr:rowOff>
    </xdr:from>
    <xdr:ext cx="727075" cy="24955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87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156845</xdr:rowOff>
    </xdr:from>
    <xdr:to>
      <xdr:col>15</xdr:col>
      <xdr:colOff>98425</xdr:colOff>
      <xdr:row>56</xdr:row>
      <xdr:rowOff>86360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865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62230</xdr:rowOff>
    </xdr:from>
    <xdr:to>
      <xdr:col>15</xdr:col>
      <xdr:colOff>149225</xdr:colOff>
      <xdr:row>56</xdr:row>
      <xdr:rowOff>163830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148590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156845</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865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xdr:rowOff>
    </xdr:from>
    <xdr:to>
      <xdr:col>11</xdr:col>
      <xdr:colOff>60325</xdr:colOff>
      <xdr:row>56</xdr:row>
      <xdr:rowOff>118110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102870</xdr:rowOff>
    </xdr:from>
    <xdr:ext cx="75247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0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93980</xdr:rowOff>
    </xdr:from>
    <xdr:ext cx="75247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57785</xdr:rowOff>
    </xdr:from>
    <xdr:to>
      <xdr:col>24</xdr:col>
      <xdr:colOff>76200</xdr:colOff>
      <xdr:row>54</xdr:row>
      <xdr:rowOff>159385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74930</xdr:rowOff>
    </xdr:from>
    <xdr:ext cx="762000" cy="25146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61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16510</xdr:rowOff>
    </xdr:from>
    <xdr:ext cx="72707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34925</xdr:rowOff>
    </xdr:from>
    <xdr:to>
      <xdr:col>15</xdr:col>
      <xdr:colOff>149225</xdr:colOff>
      <xdr:row>56</xdr:row>
      <xdr:rowOff>136525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146685</xdr:rowOff>
    </xdr:from>
    <xdr:ext cx="762000" cy="24955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049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106045</xdr:rowOff>
    </xdr:from>
    <xdr:to>
      <xdr:col>11</xdr:col>
      <xdr:colOff>60325</xdr:colOff>
      <xdr:row>56</xdr:row>
      <xdr:rowOff>36195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46355</xdr:rowOff>
    </xdr:from>
    <xdr:ext cx="75247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46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247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維持補修費等は年々増加しており、公共施設の老朽化による修繕料や、空き公共施設の維持管理などの費用負担が減るよう各種計画に基づき適正に管理していく。</a:t>
          </a:r>
        </a:p>
      </xdr:txBody>
    </xdr:sp>
    <xdr:clientData/>
  </xdr:twoCellAnchor>
  <xdr:oneCellAnchor>
    <xdr:from>
      <xdr:col>62</xdr:col>
      <xdr:colOff>6350</xdr:colOff>
      <xdr:row>49</xdr:row>
      <xdr:rowOff>107950</xdr:rowOff>
    </xdr:from>
    <xdr:ext cx="28892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847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8475" cy="25146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847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847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8475" cy="24955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847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86360</xdr:rowOff>
    </xdr:from>
    <xdr:to>
      <xdr:col>82</xdr:col>
      <xdr:colOff>107950</xdr:colOff>
      <xdr:row>61</xdr:row>
      <xdr:rowOff>102235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21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74930</xdr:rowOff>
    </xdr:from>
    <xdr:ext cx="762000" cy="25146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102235</xdr:rowOff>
    </xdr:from>
    <xdr:to>
      <xdr:col>82</xdr:col>
      <xdr:colOff>196850</xdr:colOff>
      <xdr:row>61</xdr:row>
      <xdr:rowOff>102235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1270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86360</xdr:rowOff>
    </xdr:from>
    <xdr:to>
      <xdr:col>82</xdr:col>
      <xdr:colOff>196850</xdr:colOff>
      <xdr:row>53</xdr:row>
      <xdr:rowOff>86360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29210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139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130175</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29210</xdr:rowOff>
    </xdr:from>
    <xdr:to>
      <xdr:col>78</xdr:col>
      <xdr:colOff>69850</xdr:colOff>
      <xdr:row>59</xdr:row>
      <xdr:rowOff>135255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30410"/>
          <a:ext cx="889000" cy="620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35560</xdr:rowOff>
    </xdr:from>
    <xdr:to>
      <xdr:col>78</xdr:col>
      <xdr:colOff>120650</xdr:colOff>
      <xdr:row>57</xdr:row>
      <xdr:rowOff>137160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121920</xdr:rowOff>
    </xdr:from>
    <xdr:ext cx="736600" cy="25019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5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118745</xdr:rowOff>
    </xdr:from>
    <xdr:to>
      <xdr:col>73</xdr:col>
      <xdr:colOff>180975</xdr:colOff>
      <xdr:row>59</xdr:row>
      <xdr:rowOff>135255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342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158115</xdr:rowOff>
    </xdr:from>
    <xdr:to>
      <xdr:col>74</xdr:col>
      <xdr:colOff>31750</xdr:colOff>
      <xdr:row>59</xdr:row>
      <xdr:rowOff>88265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98425</xdr:rowOff>
    </xdr:from>
    <xdr:ext cx="762000" cy="25082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1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118745</xdr:rowOff>
    </xdr:from>
    <xdr:to>
      <xdr:col>69</xdr:col>
      <xdr:colOff>92075</xdr:colOff>
      <xdr:row>59</xdr:row>
      <xdr:rowOff>167640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342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52070</xdr:rowOff>
    </xdr:from>
    <xdr:to>
      <xdr:col>69</xdr:col>
      <xdr:colOff>142875</xdr:colOff>
      <xdr:row>59</xdr:row>
      <xdr:rowOff>153035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163195</xdr:rowOff>
    </xdr:from>
    <xdr:ext cx="75247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584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52070</xdr:rowOff>
    </xdr:from>
    <xdr:to>
      <xdr:col>65</xdr:col>
      <xdr:colOff>53975</xdr:colOff>
      <xdr:row>59</xdr:row>
      <xdr:rowOff>153035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163195</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149860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149860</xdr:rowOff>
    </xdr:from>
    <xdr:to>
      <xdr:col>78</xdr:col>
      <xdr:colOff>120650</xdr:colOff>
      <xdr:row>56</xdr:row>
      <xdr:rowOff>80010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90170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4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84455</xdr:rowOff>
    </xdr:from>
    <xdr:to>
      <xdr:col>74</xdr:col>
      <xdr:colOff>31750</xdr:colOff>
      <xdr:row>60</xdr:row>
      <xdr:rowOff>14605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170815</xdr:rowOff>
    </xdr:from>
    <xdr:ext cx="7620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67945</xdr:rowOff>
    </xdr:from>
    <xdr:to>
      <xdr:col>69</xdr:col>
      <xdr:colOff>142875</xdr:colOff>
      <xdr:row>59</xdr:row>
      <xdr:rowOff>169545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154940</xdr:rowOff>
    </xdr:from>
    <xdr:ext cx="752475" cy="25146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7049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116840</xdr:rowOff>
    </xdr:from>
    <xdr:to>
      <xdr:col>65</xdr:col>
      <xdr:colOff>53975</xdr:colOff>
      <xdr:row>60</xdr:row>
      <xdr:rowOff>46990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31750</xdr:rowOff>
    </xdr:from>
    <xdr:ext cx="762000" cy="24955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87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前年度から1.3ポイント減少した。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ごみ処理等を行う一部事務組合への負担金が、伊地山最終処分場公債費負担金の減や、多古町加入に伴う、ごみ処理施設運営費負担金の減により、減少したことが大きな要因。</a:t>
          </a:r>
          <a:endParaRPr kumimoji="1" lang="en-US" altLang="ja-JP" sz="1200">
            <a:latin typeface="ＭＳ Ｐゴシック"/>
            <a:ea typeface="ＭＳ Ｐゴシック"/>
          </a:endParaRPr>
        </a:p>
        <a:p>
          <a:r>
            <a:rPr kumimoji="1" lang="ja-JP" altLang="en-US" sz="1200">
              <a:latin typeface="ＭＳ Ｐゴシック"/>
              <a:ea typeface="ＭＳ Ｐゴシック"/>
            </a:rPr>
            <a:t>　その他消防業務も一部事務組合が業務を行っているため、各種平均より高い数値になっている。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一部事務組合の収支改善に向け、予算査定などを通じ補助費の削減を行っていく。</a:t>
          </a:r>
        </a:p>
      </xdr:txBody>
    </xdr:sp>
    <xdr:clientData/>
  </xdr:twoCellAnchor>
  <xdr:oneCellAnchor>
    <xdr:from>
      <xdr:col>62</xdr:col>
      <xdr:colOff>6350</xdr:colOff>
      <xdr:row>29</xdr:row>
      <xdr:rowOff>107950</xdr:rowOff>
    </xdr:from>
    <xdr:ext cx="28892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498475" cy="25019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8475" cy="2501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498475"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019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41275</xdr:rowOff>
    </xdr:from>
    <xdr:to>
      <xdr:col>82</xdr:col>
      <xdr:colOff>107950</xdr:colOff>
      <xdr:row>39</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2782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149860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39</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192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67945</xdr:rowOff>
    </xdr:from>
    <xdr:ext cx="736600" cy="2584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104140</xdr:rowOff>
    </xdr:from>
    <xdr:to>
      <xdr:col>73</xdr:col>
      <xdr:colOff>180975</xdr:colOff>
      <xdr:row>38</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19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159385</xdr:rowOff>
    </xdr:from>
    <xdr:ext cx="762000" cy="2584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127000</xdr:rowOff>
    </xdr:from>
    <xdr:to>
      <xdr:col>69</xdr:col>
      <xdr:colOff>92075</xdr:colOff>
      <xdr:row>38</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4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136525</xdr:rowOff>
    </xdr:from>
    <xdr:ext cx="752475" cy="2584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7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125095</xdr:rowOff>
    </xdr:from>
    <xdr:ext cx="762000" cy="2584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161925</xdr:rowOff>
    </xdr:from>
    <xdr:to>
      <xdr:col>82</xdr:col>
      <xdr:colOff>158750</xdr:colOff>
      <xdr:row>39</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133985</xdr:rowOff>
    </xdr:from>
    <xdr:ext cx="762000" cy="24955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490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151130</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3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139700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162560</xdr:rowOff>
    </xdr:from>
    <xdr:ext cx="75247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776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前年度から0.5ポイント減少した。</a:t>
          </a:r>
        </a:p>
        <a:p>
          <a:r>
            <a:rPr kumimoji="1" lang="ja-JP" altLang="en-US" sz="1200">
              <a:latin typeface="ＭＳ Ｐゴシック"/>
              <a:ea typeface="ＭＳ Ｐゴシック"/>
            </a:rPr>
            <a:t>　分子は、大型事業に係る合併特例債分の据え置き期間が終了し、償還が開始されたことが大きい要因となり増加となった（前年度比約１億３千万円の増加）。　一方、分母において、地方交付税の増などにより、分子以上の増加となったことから、経常収支比率の減少につながった。</a:t>
          </a:r>
        </a:p>
        <a:p>
          <a:r>
            <a:rPr kumimoji="1" lang="ja-JP" altLang="en-US" sz="1200">
              <a:latin typeface="ＭＳ Ｐゴシック"/>
              <a:ea typeface="ＭＳ Ｐゴシック"/>
            </a:rPr>
            <a:t>　今後も公債費が増加していく見込みのため、財源の無い地方債発行の抑制と、随時繰上償還を行うことで健全な数値を維持していきたい。</a:t>
          </a:r>
        </a:p>
      </xdr:txBody>
    </xdr:sp>
    <xdr:clientData/>
  </xdr:twoCellAnchor>
  <xdr:oneCellAnchor>
    <xdr:from>
      <xdr:col>3</xdr:col>
      <xdr:colOff>123825</xdr:colOff>
      <xdr:row>69</xdr:row>
      <xdr:rowOff>107950</xdr:rowOff>
    </xdr:from>
    <xdr:ext cx="28892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8475"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8475" cy="25146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847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847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6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8475" cy="24955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847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8475" cy="25019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143510</xdr:rowOff>
    </xdr:from>
    <xdr:to>
      <xdr:col>24</xdr:col>
      <xdr:colOff>25400</xdr:colOff>
      <xdr:row>80</xdr:row>
      <xdr:rowOff>132715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91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104775</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132715</xdr:rowOff>
    </xdr:from>
    <xdr:to>
      <xdr:col>24</xdr:col>
      <xdr:colOff>114300</xdr:colOff>
      <xdr:row>80</xdr:row>
      <xdr:rowOff>132715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58420</xdr:rowOff>
    </xdr:from>
    <xdr:ext cx="762000" cy="259080"/>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143510</xdr:rowOff>
    </xdr:from>
    <xdr:to>
      <xdr:col>24</xdr:col>
      <xdr:colOff>114300</xdr:colOff>
      <xdr:row>72</xdr:row>
      <xdr:rowOff>143510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56515</xdr:rowOff>
    </xdr:from>
    <xdr:to>
      <xdr:col>24</xdr:col>
      <xdr:colOff>25400</xdr:colOff>
      <xdr:row>76</xdr:row>
      <xdr:rowOff>110490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867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31750</xdr:rowOff>
    </xdr:from>
    <xdr:ext cx="762000" cy="24955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195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59690</xdr:rowOff>
    </xdr:from>
    <xdr:to>
      <xdr:col>24</xdr:col>
      <xdr:colOff>76200</xdr:colOff>
      <xdr:row>76</xdr:row>
      <xdr:rowOff>161290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151765</xdr:rowOff>
    </xdr:from>
    <xdr:to>
      <xdr:col>19</xdr:col>
      <xdr:colOff>187325</xdr:colOff>
      <xdr:row>76</xdr:row>
      <xdr:rowOff>110490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105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48895</xdr:rowOff>
    </xdr:from>
    <xdr:to>
      <xdr:col>20</xdr:col>
      <xdr:colOff>38100</xdr:colOff>
      <xdr:row>76</xdr:row>
      <xdr:rowOff>150495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160655</xdr:rowOff>
    </xdr:from>
    <xdr:ext cx="72707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795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170815</xdr:rowOff>
    </xdr:from>
    <xdr:to>
      <xdr:col>15</xdr:col>
      <xdr:colOff>98425</xdr:colOff>
      <xdr:row>75</xdr:row>
      <xdr:rowOff>151765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8581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4955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18415</xdr:rowOff>
    </xdr:from>
    <xdr:to>
      <xdr:col>11</xdr:col>
      <xdr:colOff>9525</xdr:colOff>
      <xdr:row>74</xdr:row>
      <xdr:rowOff>170815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7057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59690</xdr:rowOff>
    </xdr:from>
    <xdr:to>
      <xdr:col>11</xdr:col>
      <xdr:colOff>60325</xdr:colOff>
      <xdr:row>76</xdr:row>
      <xdr:rowOff>161290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146050</xdr:rowOff>
    </xdr:from>
    <xdr:ext cx="752475" cy="24955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25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70485</xdr:rowOff>
    </xdr:from>
    <xdr:to>
      <xdr:col>6</xdr:col>
      <xdr:colOff>171450</xdr:colOff>
      <xdr:row>77</xdr:row>
      <xdr:rowOff>635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156845</xdr:rowOff>
    </xdr:from>
    <xdr:ext cx="752475" cy="24955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0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6350</xdr:rowOff>
    </xdr:from>
    <xdr:to>
      <xdr:col>24</xdr:col>
      <xdr:colOff>76200</xdr:colOff>
      <xdr:row>76</xdr:row>
      <xdr:rowOff>107315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22225</xdr:rowOff>
    </xdr:from>
    <xdr:ext cx="762000" cy="2584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80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59690</xdr:rowOff>
    </xdr:from>
    <xdr:to>
      <xdr:col>20</xdr:col>
      <xdr:colOff>38100</xdr:colOff>
      <xdr:row>76</xdr:row>
      <xdr:rowOff>161290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146050</xdr:rowOff>
    </xdr:from>
    <xdr:ext cx="727075" cy="24955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7625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100965</xdr:rowOff>
    </xdr:from>
    <xdr:to>
      <xdr:col>15</xdr:col>
      <xdr:colOff>149225</xdr:colOff>
      <xdr:row>76</xdr:row>
      <xdr:rowOff>31115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41275</xdr:rowOff>
    </xdr:from>
    <xdr:ext cx="762000" cy="25082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28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120650</xdr:rowOff>
    </xdr:from>
    <xdr:to>
      <xdr:col>11</xdr:col>
      <xdr:colOff>60325</xdr:colOff>
      <xdr:row>75</xdr:row>
      <xdr:rowOff>50165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60325</xdr:rowOff>
    </xdr:from>
    <xdr:ext cx="752475"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761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139065</xdr:rowOff>
    </xdr:from>
    <xdr:to>
      <xdr:col>6</xdr:col>
      <xdr:colOff>171450</xdr:colOff>
      <xdr:row>74</xdr:row>
      <xdr:rowOff>69215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79375</xdr:rowOff>
    </xdr:from>
    <xdr:ext cx="752475" cy="2584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2377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前年度から3.8ポイント減少した。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減少の要因となったのは人件費、補助費の減少で、人員削減により正規職員数が減っていることや、一部事務組合負担金の減によるものが大きい。</a:t>
          </a:r>
        </a:p>
        <a:p>
          <a:r>
            <a:rPr kumimoji="1" lang="ja-JP" altLang="en-US" sz="1200">
              <a:latin typeface="ＭＳ Ｐゴシック"/>
              <a:ea typeface="ＭＳ Ｐゴシック"/>
            </a:rPr>
            <a:t>　また、分母においては、地方交付税の増などにより経常収支比率の減少につながった。</a:t>
          </a:r>
        </a:p>
        <a:p>
          <a:r>
            <a:rPr kumimoji="1" lang="ja-JP" altLang="en-US" sz="1200">
              <a:latin typeface="ＭＳ Ｐゴシック"/>
              <a:ea typeface="ＭＳ Ｐゴシック"/>
            </a:rPr>
            <a:t>　今後は分母となる経常一般財源の減少が見込まれることから、身の丈に合った予算編成を行うとともに、経常経費の一層の削減に努める。</a:t>
          </a:r>
        </a:p>
      </xdr:txBody>
    </xdr:sp>
    <xdr:clientData/>
  </xdr:twoCellAnchor>
  <xdr:oneCellAnchor>
    <xdr:from>
      <xdr:col>62</xdr:col>
      <xdr:colOff>6350</xdr:colOff>
      <xdr:row>69</xdr:row>
      <xdr:rowOff>107950</xdr:rowOff>
    </xdr:from>
    <xdr:ext cx="288925"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847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847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8475"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847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8475"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15240</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019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04800"/>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13970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92710</xdr:rowOff>
    </xdr:from>
    <xdr:to>
      <xdr:col>78</xdr:col>
      <xdr:colOff>69850</xdr:colOff>
      <xdr:row>78</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943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59690</xdr:rowOff>
    </xdr:from>
    <xdr:ext cx="7366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50800</xdr:rowOff>
    </xdr:from>
    <xdr:to>
      <xdr:col>73</xdr:col>
      <xdr:colOff>180975</xdr:colOff>
      <xdr:row>78</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23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113030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50800</xdr:rowOff>
    </xdr:from>
    <xdr:to>
      <xdr:col>69</xdr:col>
      <xdr:colOff>92075</xdr:colOff>
      <xdr:row>78</xdr:row>
      <xdr:rowOff>111760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239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59690</xdr:rowOff>
    </xdr:from>
    <xdr:ext cx="75247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170180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111760</xdr:rowOff>
    </xdr:from>
    <xdr:ext cx="762000" cy="24955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9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41910</xdr:rowOff>
    </xdr:from>
    <xdr:to>
      <xdr:col>78</xdr:col>
      <xdr:colOff>120650</xdr:colOff>
      <xdr:row>77</xdr:row>
      <xdr:rowOff>143510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153670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149860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8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111760</xdr:rowOff>
    </xdr:from>
    <xdr:ext cx="752475" cy="24955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419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60960</xdr:rowOff>
    </xdr:from>
    <xdr:to>
      <xdr:col>65</xdr:col>
      <xdr:colOff>53975</xdr:colOff>
      <xdr:row>78</xdr:row>
      <xdr:rowOff>162560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0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千葉県香取市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495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4955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4955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955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4955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4955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4955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121920</xdr:rowOff>
    </xdr:from>
    <xdr:to>
      <xdr:col>29</xdr:col>
      <xdr:colOff>127000</xdr:colOff>
      <xdr:row>19</xdr:row>
      <xdr:rowOff>168275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5495"/>
          <a:ext cx="0" cy="14179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52475" cy="25908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5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52,439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36830</xdr:rowOff>
    </xdr:from>
    <xdr:ext cx="752475" cy="25908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89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121920</xdr:rowOff>
    </xdr:from>
    <xdr:to>
      <xdr:col>30</xdr:col>
      <xdr:colOff>25400</xdr:colOff>
      <xdr:row>11</xdr:row>
      <xdr:rowOff>121920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135890</xdr:rowOff>
    </xdr:from>
    <xdr:to>
      <xdr:col>29</xdr:col>
      <xdr:colOff>127000</xdr:colOff>
      <xdr:row>16</xdr:row>
      <xdr:rowOff>156210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292671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67310</xdr:rowOff>
    </xdr:from>
    <xdr:ext cx="75247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68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50800</xdr:rowOff>
    </xdr:from>
    <xdr:to>
      <xdr:col>29</xdr:col>
      <xdr:colOff>177800</xdr:colOff>
      <xdr:row>16</xdr:row>
      <xdr:rowOff>152400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135890</xdr:rowOff>
    </xdr:from>
    <xdr:to>
      <xdr:col>26</xdr:col>
      <xdr:colOff>50800</xdr:colOff>
      <xdr:row>17</xdr:row>
      <xdr:rowOff>18415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92671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147320</xdr:rowOff>
    </xdr:from>
    <xdr:to>
      <xdr:col>26</xdr:col>
      <xdr:colOff>101600</xdr:colOff>
      <xdr:row>17</xdr:row>
      <xdr:rowOff>77470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62230</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15240</xdr:rowOff>
    </xdr:from>
    <xdr:to>
      <xdr:col>22</xdr:col>
      <xdr:colOff>114300</xdr:colOff>
      <xdr:row>17</xdr:row>
      <xdr:rowOff>18415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a:off x="3606800" y="297751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9525</xdr:rowOff>
    </xdr:from>
    <xdr:to>
      <xdr:col>22</xdr:col>
      <xdr:colOff>165100</xdr:colOff>
      <xdr:row>17</xdr:row>
      <xdr:rowOff>111125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95885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15240</xdr:rowOff>
    </xdr:from>
    <xdr:to>
      <xdr:col>18</xdr:col>
      <xdr:colOff>177800</xdr:colOff>
      <xdr:row>17</xdr:row>
      <xdr:rowOff>25400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297751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26035</xdr:rowOff>
    </xdr:from>
    <xdr:to>
      <xdr:col>19</xdr:col>
      <xdr:colOff>38100</xdr:colOff>
      <xdr:row>17</xdr:row>
      <xdr:rowOff>127635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112395</xdr:rowOff>
    </xdr:from>
    <xdr:ext cx="762000" cy="24955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127000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111760</xdr:rowOff>
    </xdr:from>
    <xdr:ext cx="762000" cy="24955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40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105410</xdr:rowOff>
    </xdr:from>
    <xdr:to>
      <xdr:col>29</xdr:col>
      <xdr:colOff>177800</xdr:colOff>
      <xdr:row>17</xdr:row>
      <xdr:rowOff>35560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89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77470</xdr:rowOff>
    </xdr:from>
    <xdr:ext cx="752475" cy="24955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6829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89,309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85090</xdr:rowOff>
    </xdr:from>
    <xdr:to>
      <xdr:col>26</xdr:col>
      <xdr:colOff>101600</xdr:colOff>
      <xdr:row>17</xdr:row>
      <xdr:rowOff>15240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7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25400</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44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139065</xdr:rowOff>
    </xdr:from>
    <xdr:to>
      <xdr:col>22</xdr:col>
      <xdr:colOff>165100</xdr:colOff>
      <xdr:row>17</xdr:row>
      <xdr:rowOff>69215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79375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9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86,922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135890</xdr:rowOff>
    </xdr:from>
    <xdr:to>
      <xdr:col>19</xdr:col>
      <xdr:colOff>38100</xdr:colOff>
      <xdr:row>17</xdr:row>
      <xdr:rowOff>66040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92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76200</xdr:rowOff>
    </xdr:from>
    <xdr:ext cx="762000" cy="25019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955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146050</xdr:rowOff>
    </xdr:from>
    <xdr:to>
      <xdr:col>15</xdr:col>
      <xdr:colOff>101600</xdr:colOff>
      <xdr:row>17</xdr:row>
      <xdr:rowOff>76200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93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86360</xdr:rowOff>
    </xdr:from>
    <xdr:ext cx="762000" cy="2514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5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86,439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100330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71235"/>
          <a:ext cx="0" cy="1496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72390</xdr:rowOff>
    </xdr:from>
    <xdr:ext cx="752475" cy="259080"/>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399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100330</xdr:rowOff>
    </xdr:from>
    <xdr:to>
      <xdr:col>30</xdr:col>
      <xdr:colOff>25400</xdr:colOff>
      <xdr:row>38</xdr:row>
      <xdr:rowOff>100330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67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52475" cy="25971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06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322580</xdr:rowOff>
    </xdr:from>
    <xdr:to>
      <xdr:col>29</xdr:col>
      <xdr:colOff>127000</xdr:colOff>
      <xdr:row>35</xdr:row>
      <xdr:rowOff>334645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5003800" y="693293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110490</xdr:rowOff>
    </xdr:from>
    <xdr:ext cx="752475" cy="25019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840"/>
          <a:ext cx="75247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264795</xdr:rowOff>
    </xdr:from>
    <xdr:to>
      <xdr:col>29</xdr:col>
      <xdr:colOff>177800</xdr:colOff>
      <xdr:row>36</xdr:row>
      <xdr:rowOff>23495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334645</xdr:rowOff>
    </xdr:from>
    <xdr:to>
      <xdr:col>26</xdr:col>
      <xdr:colOff>50800</xdr:colOff>
      <xdr:row>36</xdr:row>
      <xdr:rowOff>46990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944995"/>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34925</xdr:rowOff>
    </xdr:from>
    <xdr:to>
      <xdr:col>26</xdr:col>
      <xdr:colOff>101600</xdr:colOff>
      <xdr:row>36</xdr:row>
      <xdr:rowOff>136525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121285</xdr:rowOff>
    </xdr:from>
    <xdr:ext cx="736600" cy="25590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5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46990</xdr:rowOff>
    </xdr:from>
    <xdr:to>
      <xdr:col>22</xdr:col>
      <xdr:colOff>114300</xdr:colOff>
      <xdr:row>36</xdr:row>
      <xdr:rowOff>69215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606800" y="700024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29845</xdr:rowOff>
    </xdr:from>
    <xdr:to>
      <xdr:col>22</xdr:col>
      <xdr:colOff>165100</xdr:colOff>
      <xdr:row>36</xdr:row>
      <xdr:rowOff>132080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116205</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69215</xdr:rowOff>
    </xdr:from>
    <xdr:to>
      <xdr:col>18</xdr:col>
      <xdr:colOff>177800</xdr:colOff>
      <xdr:row>36</xdr:row>
      <xdr:rowOff>94615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702246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43815</xdr:rowOff>
    </xdr:from>
    <xdr:to>
      <xdr:col>19</xdr:col>
      <xdr:colOff>38100</xdr:colOff>
      <xdr:row>36</xdr:row>
      <xdr:rowOff>145415</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130175</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9525</xdr:rowOff>
    </xdr:from>
    <xdr:to>
      <xdr:col>15</xdr:col>
      <xdr:colOff>101600</xdr:colOff>
      <xdr:row>36</xdr:row>
      <xdr:rowOff>111125</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121285</xdr:rowOff>
    </xdr:from>
    <xdr:ext cx="762000" cy="25082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273050</xdr:rowOff>
    </xdr:from>
    <xdr:to>
      <xdr:col>29</xdr:col>
      <xdr:colOff>177800</xdr:colOff>
      <xdr:row>36</xdr:row>
      <xdr:rowOff>31115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68834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244475</xdr:rowOff>
    </xdr:from>
    <xdr:ext cx="752475" cy="259080"/>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5482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285115</xdr:rowOff>
    </xdr:from>
    <xdr:to>
      <xdr:col>26</xdr:col>
      <xdr:colOff>101600</xdr:colOff>
      <xdr:row>36</xdr:row>
      <xdr:rowOff>43180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8954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53975</xdr:rowOff>
    </xdr:from>
    <xdr:ext cx="736600" cy="25527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6432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339090</xdr:rowOff>
    </xdr:from>
    <xdr:to>
      <xdr:col>22</xdr:col>
      <xdr:colOff>165100</xdr:colOff>
      <xdr:row>36</xdr:row>
      <xdr:rowOff>97790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6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107315</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1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18415</xdr:rowOff>
    </xdr:from>
    <xdr:to>
      <xdr:col>19</xdr:col>
      <xdr:colOff>38100</xdr:colOff>
      <xdr:row>36</xdr:row>
      <xdr:rowOff>120650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6971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130175</xdr:rowOff>
    </xdr:from>
    <xdr:ext cx="762000" cy="259080"/>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4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43815</xdr:rowOff>
    </xdr:from>
    <xdr:to>
      <xdr:col>15</xdr:col>
      <xdr:colOff>101600</xdr:colOff>
      <xdr:row>36</xdr:row>
      <xdr:rowOff>145415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99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130175</xdr:rowOff>
    </xdr:from>
    <xdr:ext cx="762000" cy="25908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8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39395"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955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610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610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105" cy="24955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37</xdr:row>
      <xdr:rowOff>125730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129540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50,603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125730</xdr:rowOff>
    </xdr:from>
    <xdr:to>
      <xdr:col>24</xdr:col>
      <xdr:colOff>152400</xdr:colOff>
      <xdr:row>37</xdr:row>
      <xdr:rowOff>125730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150,888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26670</xdr:rowOff>
    </xdr:from>
    <xdr:to>
      <xdr:col>24</xdr:col>
      <xdr:colOff>63500</xdr:colOff>
      <xdr:row>36</xdr:row>
      <xdr:rowOff>36195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988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166370</xdr:rowOff>
    </xdr:from>
    <xdr:ext cx="534670" cy="25146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26670</xdr:rowOff>
    </xdr:from>
    <xdr:to>
      <xdr:col>19</xdr:col>
      <xdr:colOff>177800</xdr:colOff>
      <xdr:row>36</xdr:row>
      <xdr:rowOff>139700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887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147320</xdr:rowOff>
    </xdr:from>
    <xdr:ext cx="52514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8051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139700</xdr:rowOff>
    </xdr:from>
    <xdr:to>
      <xdr:col>15</xdr:col>
      <xdr:colOff>50800</xdr:colOff>
      <xdr:row>36</xdr:row>
      <xdr:rowOff>159385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19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78740</xdr:rowOff>
    </xdr:from>
    <xdr:ext cx="52514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5908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149225</xdr:rowOff>
    </xdr:from>
    <xdr:to>
      <xdr:col>10</xdr:col>
      <xdr:colOff>114300</xdr:colOff>
      <xdr:row>36</xdr:row>
      <xdr:rowOff>159385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14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135255</xdr:rowOff>
    </xdr:from>
    <xdr:to>
      <xdr:col>10</xdr:col>
      <xdr:colOff>165100</xdr:colOff>
      <xdr:row>36</xdr:row>
      <xdr:rowOff>65405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81915</xdr:rowOff>
    </xdr:from>
    <xdr:ext cx="52514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59112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65405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81915</xdr:rowOff>
    </xdr:from>
    <xdr:ext cx="52514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59112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135255</xdr:rowOff>
    </xdr:from>
    <xdr:ext cx="534670" cy="24955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60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68580</xdr:rowOff>
    </xdr:from>
    <xdr:ext cx="52514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240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88900</xdr:rowOff>
    </xdr:from>
    <xdr:to>
      <xdr:col>15</xdr:col>
      <xdr:colOff>101600</xdr:colOff>
      <xdr:row>37</xdr:row>
      <xdr:rowOff>19050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10160</xdr:rowOff>
    </xdr:from>
    <xdr:ext cx="52514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353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109220</xdr:rowOff>
    </xdr:from>
    <xdr:to>
      <xdr:col>10</xdr:col>
      <xdr:colOff>165100</xdr:colOff>
      <xdr:row>37</xdr:row>
      <xdr:rowOff>38735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29845</xdr:rowOff>
    </xdr:from>
    <xdr:ext cx="525145" cy="25082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3734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98425</xdr:rowOff>
    </xdr:from>
    <xdr:to>
      <xdr:col>6</xdr:col>
      <xdr:colOff>38100</xdr:colOff>
      <xdr:row>37</xdr:row>
      <xdr:rowOff>29210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19685</xdr:rowOff>
    </xdr:from>
    <xdr:ext cx="525145" cy="24955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3633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95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398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105" cy="25146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10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10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56515</xdr:rowOff>
    </xdr:from>
    <xdr:to>
      <xdr:col>24</xdr:col>
      <xdr:colOff>62865</xdr:colOff>
      <xdr:row>58</xdr:row>
      <xdr:rowOff>67310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465"/>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71120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52,432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67310</xdr:rowOff>
    </xdr:from>
    <xdr:to>
      <xdr:col>24</xdr:col>
      <xdr:colOff>152400</xdr:colOff>
      <xdr:row>58</xdr:row>
      <xdr:rowOff>67310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3175</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126,587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56515</xdr:rowOff>
    </xdr:from>
    <xdr:to>
      <xdr:col>24</xdr:col>
      <xdr:colOff>152400</xdr:colOff>
      <xdr:row>51</xdr:row>
      <xdr:rowOff>56515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1270</xdr:rowOff>
    </xdr:from>
    <xdr:to>
      <xdr:col>24</xdr:col>
      <xdr:colOff>63500</xdr:colOff>
      <xdr:row>58</xdr:row>
      <xdr:rowOff>57785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53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82550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0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59690</xdr:rowOff>
    </xdr:from>
    <xdr:to>
      <xdr:col>24</xdr:col>
      <xdr:colOff>114300</xdr:colOff>
      <xdr:row>55</xdr:row>
      <xdr:rowOff>161290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57785</xdr:rowOff>
    </xdr:from>
    <xdr:to>
      <xdr:col>19</xdr:col>
      <xdr:colOff>177800</xdr:colOff>
      <xdr:row>58</xdr:row>
      <xdr:rowOff>111125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188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49530</xdr:rowOff>
    </xdr:from>
    <xdr:to>
      <xdr:col>20</xdr:col>
      <xdr:colOff>38100</xdr:colOff>
      <xdr:row>56</xdr:row>
      <xdr:rowOff>151130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167640</xdr:rowOff>
    </xdr:from>
    <xdr:ext cx="525145" cy="25019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4259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111125</xdr:rowOff>
    </xdr:from>
    <xdr:to>
      <xdr:col>15</xdr:col>
      <xdr:colOff>50800</xdr:colOff>
      <xdr:row>58</xdr:row>
      <xdr:rowOff>125730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52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27305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43815</xdr:rowOff>
    </xdr:from>
    <xdr:ext cx="525145" cy="24955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4735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125730</xdr:rowOff>
    </xdr:from>
    <xdr:to>
      <xdr:col>10</xdr:col>
      <xdr:colOff>114300</xdr:colOff>
      <xdr:row>59</xdr:row>
      <xdr:rowOff>29845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983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171450</xdr:rowOff>
    </xdr:from>
    <xdr:to>
      <xdr:col>10</xdr:col>
      <xdr:colOff>165100</xdr:colOff>
      <xdr:row>57</xdr:row>
      <xdr:rowOff>101600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118110</xdr:rowOff>
    </xdr:from>
    <xdr:ext cx="52514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547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143510</xdr:rowOff>
    </xdr:from>
    <xdr:ext cx="525145" cy="25146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5732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121920</xdr:rowOff>
    </xdr:from>
    <xdr:to>
      <xdr:col>24</xdr:col>
      <xdr:colOff>114300</xdr:colOff>
      <xdr:row>58</xdr:row>
      <xdr:rowOff>52070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36830</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9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6985</xdr:rowOff>
    </xdr:from>
    <xdr:to>
      <xdr:col>20</xdr:col>
      <xdr:colOff>38100</xdr:colOff>
      <xdr:row>58</xdr:row>
      <xdr:rowOff>109220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99695</xdr:rowOff>
    </xdr:from>
    <xdr:ext cx="525145" cy="24955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100437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60325</xdr:rowOff>
    </xdr:from>
    <xdr:to>
      <xdr:col>15</xdr:col>
      <xdr:colOff>101600</xdr:colOff>
      <xdr:row>58</xdr:row>
      <xdr:rowOff>161925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153035</xdr:rowOff>
    </xdr:from>
    <xdr:ext cx="52514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10097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74930</xdr:rowOff>
    </xdr:from>
    <xdr:to>
      <xdr:col>10</xdr:col>
      <xdr:colOff>165100</xdr:colOff>
      <xdr:row>59</xdr:row>
      <xdr:rowOff>5080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167640</xdr:rowOff>
    </xdr:from>
    <xdr:ext cx="525145" cy="25019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101117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150495</xdr:rowOff>
    </xdr:from>
    <xdr:to>
      <xdr:col>6</xdr:col>
      <xdr:colOff>38100</xdr:colOff>
      <xdr:row>59</xdr:row>
      <xdr:rowOff>80645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71755</xdr:rowOff>
    </xdr:from>
    <xdr:ext cx="52514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101873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93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955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955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36195</xdr:rowOff>
    </xdr:from>
    <xdr:to>
      <xdr:col>24</xdr:col>
      <xdr:colOff>62865</xdr:colOff>
      <xdr:row>79</xdr:row>
      <xdr:rowOff>5080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8890</xdr:rowOff>
    </xdr:from>
    <xdr:ext cx="469900" cy="24955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4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5080</xdr:rowOff>
    </xdr:from>
    <xdr:to>
      <xdr:col>24</xdr:col>
      <xdr:colOff>152400</xdr:colOff>
      <xdr:row>79</xdr:row>
      <xdr:rowOff>5080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154940</xdr:rowOff>
    </xdr:from>
    <xdr:ext cx="534670" cy="25146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36195</xdr:rowOff>
    </xdr:from>
    <xdr:to>
      <xdr:col>24</xdr:col>
      <xdr:colOff>152400</xdr:colOff>
      <xdr:row>71</xdr:row>
      <xdr:rowOff>36195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85090</xdr:rowOff>
    </xdr:from>
    <xdr:to>
      <xdr:col>24</xdr:col>
      <xdr:colOff>63500</xdr:colOff>
      <xdr:row>78</xdr:row>
      <xdr:rowOff>112395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81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7620</xdr:rowOff>
    </xdr:from>
    <xdr:ext cx="469900" cy="25019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8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156210</xdr:rowOff>
    </xdr:from>
    <xdr:to>
      <xdr:col>24</xdr:col>
      <xdr:colOff>114300</xdr:colOff>
      <xdr:row>77</xdr:row>
      <xdr:rowOff>86360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112395</xdr:rowOff>
    </xdr:from>
    <xdr:to>
      <xdr:col>19</xdr:col>
      <xdr:colOff>177800</xdr:colOff>
      <xdr:row>78</xdr:row>
      <xdr:rowOff>123825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54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037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0098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123825</xdr:rowOff>
    </xdr:from>
    <xdr:to>
      <xdr:col>15</xdr:col>
      <xdr:colOff>50800</xdr:colOff>
      <xdr:row>78</xdr:row>
      <xdr:rowOff>129540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69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107950</xdr:rowOff>
    </xdr:from>
    <xdr:to>
      <xdr:col>15</xdr:col>
      <xdr:colOff>101600</xdr:colOff>
      <xdr:row>78</xdr:row>
      <xdr:rowOff>38100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54610</xdr:rowOff>
    </xdr:from>
    <xdr:ext cx="460375" cy="24955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08481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115570</xdr:rowOff>
    </xdr:from>
    <xdr:to>
      <xdr:col>10</xdr:col>
      <xdr:colOff>114300</xdr:colOff>
      <xdr:row>78</xdr:row>
      <xdr:rowOff>129540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86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70485</xdr:rowOff>
    </xdr:from>
    <xdr:to>
      <xdr:col>10</xdr:col>
      <xdr:colOff>165100</xdr:colOff>
      <xdr:row>78</xdr:row>
      <xdr:rowOff>635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17780</xdr:rowOff>
    </xdr:from>
    <xdr:ext cx="460375" cy="2514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0479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149860</xdr:rowOff>
    </xdr:from>
    <xdr:ext cx="46037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0086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34290</xdr:rowOff>
    </xdr:from>
    <xdr:to>
      <xdr:col>24</xdr:col>
      <xdr:colOff>114300</xdr:colOff>
      <xdr:row>78</xdr:row>
      <xdr:rowOff>135890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120650</xdr:rowOff>
    </xdr:from>
    <xdr:ext cx="469900" cy="25146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2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61595</xdr:rowOff>
    </xdr:from>
    <xdr:to>
      <xdr:col>20</xdr:col>
      <xdr:colOff>38100</xdr:colOff>
      <xdr:row>78</xdr:row>
      <xdr:rowOff>163195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154940</xdr:rowOff>
    </xdr:from>
    <xdr:ext cx="460375" cy="2514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5280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73025</xdr:rowOff>
    </xdr:from>
    <xdr:to>
      <xdr:col>15</xdr:col>
      <xdr:colOff>101600</xdr:colOff>
      <xdr:row>79</xdr:row>
      <xdr:rowOff>3175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166370</xdr:rowOff>
    </xdr:from>
    <xdr:ext cx="460375" cy="25146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5394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78740</xdr:rowOff>
    </xdr:from>
    <xdr:to>
      <xdr:col>10</xdr:col>
      <xdr:colOff>165100</xdr:colOff>
      <xdr:row>79</xdr:row>
      <xdr:rowOff>8890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171450</xdr:rowOff>
    </xdr:from>
    <xdr:ext cx="46037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5445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64770</xdr:rowOff>
    </xdr:from>
    <xdr:to>
      <xdr:col>6</xdr:col>
      <xdr:colOff>38100</xdr:colOff>
      <xdr:row>78</xdr:row>
      <xdr:rowOff>166370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157480</xdr:rowOff>
    </xdr:from>
    <xdr:ext cx="460375" cy="24955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53058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610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6105" cy="25146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10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610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73025</xdr:rowOff>
    </xdr:from>
    <xdr:to>
      <xdr:col>24</xdr:col>
      <xdr:colOff>62865</xdr:colOff>
      <xdr:row>98</xdr:row>
      <xdr:rowOff>86360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52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89535</xdr:rowOff>
    </xdr:from>
    <xdr:ext cx="534670" cy="24955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6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76,975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86360</xdr:rowOff>
    </xdr:from>
    <xdr:to>
      <xdr:col>24</xdr:col>
      <xdr:colOff>152400</xdr:colOff>
      <xdr:row>98</xdr:row>
      <xdr:rowOff>86360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19685</xdr:rowOff>
    </xdr:from>
    <xdr:ext cx="598805" cy="24955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204,146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73025</xdr:rowOff>
    </xdr:from>
    <xdr:to>
      <xdr:col>24</xdr:col>
      <xdr:colOff>152400</xdr:colOff>
      <xdr:row>90</xdr:row>
      <xdr:rowOff>73025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162560</xdr:rowOff>
    </xdr:from>
    <xdr:to>
      <xdr:col>24</xdr:col>
      <xdr:colOff>63500</xdr:colOff>
      <xdr:row>98</xdr:row>
      <xdr:rowOff>45085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21760"/>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62230</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5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39370</xdr:rowOff>
    </xdr:from>
    <xdr:to>
      <xdr:col>24</xdr:col>
      <xdr:colOff>114300</xdr:colOff>
      <xdr:row>95</xdr:row>
      <xdr:rowOff>140970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35560</xdr:rowOff>
    </xdr:from>
    <xdr:to>
      <xdr:col>19</xdr:col>
      <xdr:colOff>177800</xdr:colOff>
      <xdr:row>98</xdr:row>
      <xdr:rowOff>45085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376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87630</xdr:rowOff>
    </xdr:from>
    <xdr:to>
      <xdr:col>20</xdr:col>
      <xdr:colOff>38100</xdr:colOff>
      <xdr:row>97</xdr:row>
      <xdr:rowOff>17780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34290</xdr:rowOff>
    </xdr:from>
    <xdr:ext cx="58928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3220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35560</xdr:rowOff>
    </xdr:from>
    <xdr:to>
      <xdr:col>15</xdr:col>
      <xdr:colOff>50800</xdr:colOff>
      <xdr:row>98</xdr:row>
      <xdr:rowOff>86360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76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66040</xdr:rowOff>
    </xdr:from>
    <xdr:ext cx="589280" cy="24955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35379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74930</xdr:rowOff>
    </xdr:from>
    <xdr:to>
      <xdr:col>10</xdr:col>
      <xdr:colOff>114300</xdr:colOff>
      <xdr:row>98</xdr:row>
      <xdr:rowOff>86360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77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163195</xdr:rowOff>
    </xdr:from>
    <xdr:to>
      <xdr:col>10</xdr:col>
      <xdr:colOff>165100</xdr:colOff>
      <xdr:row>97</xdr:row>
      <xdr:rowOff>93345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109855</xdr:rowOff>
    </xdr:from>
    <xdr:ext cx="525145" cy="25082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3976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111760</xdr:rowOff>
    </xdr:from>
    <xdr:ext cx="525145" cy="24955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3995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111760</xdr:rowOff>
    </xdr:from>
    <xdr:to>
      <xdr:col>24</xdr:col>
      <xdr:colOff>114300</xdr:colOff>
      <xdr:row>97</xdr:row>
      <xdr:rowOff>41910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90170</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166370</xdr:rowOff>
    </xdr:from>
    <xdr:to>
      <xdr:col>20</xdr:col>
      <xdr:colOff>38100</xdr:colOff>
      <xdr:row>98</xdr:row>
      <xdr:rowOff>95885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86995</xdr:rowOff>
    </xdr:from>
    <xdr:ext cx="525145" cy="25082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29965" y="168890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156210</xdr:rowOff>
    </xdr:from>
    <xdr:to>
      <xdr:col>15</xdr:col>
      <xdr:colOff>101600</xdr:colOff>
      <xdr:row>98</xdr:row>
      <xdr:rowOff>86360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77470</xdr:rowOff>
    </xdr:from>
    <xdr:ext cx="525145" cy="24955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8795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34925</xdr:rowOff>
    </xdr:from>
    <xdr:to>
      <xdr:col>10</xdr:col>
      <xdr:colOff>165100</xdr:colOff>
      <xdr:row>98</xdr:row>
      <xdr:rowOff>136525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127635</xdr:rowOff>
    </xdr:from>
    <xdr:ext cx="52514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929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23495</xdr:rowOff>
    </xdr:from>
    <xdr:to>
      <xdr:col>6</xdr:col>
      <xdr:colOff>38100</xdr:colOff>
      <xdr:row>98</xdr:row>
      <xdr:rowOff>125095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116205</xdr:rowOff>
    </xdr:from>
    <xdr:ext cx="52514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9183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93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6105" cy="24955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610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6105"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86995</xdr:rowOff>
    </xdr:from>
    <xdr:to>
      <xdr:col>54</xdr:col>
      <xdr:colOff>189865</xdr:colOff>
      <xdr:row>38</xdr:row>
      <xdr:rowOff>6350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395"/>
          <a:ext cx="1270" cy="948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9525</xdr:rowOff>
    </xdr:from>
    <xdr:ext cx="534670" cy="24955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6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27,608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xdr:rowOff>
    </xdr:from>
    <xdr:to>
      <xdr:col>55</xdr:col>
      <xdr:colOff>88900</xdr:colOff>
      <xdr:row>38</xdr:row>
      <xdr:rowOff>6350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33655</xdr:rowOff>
    </xdr:from>
    <xdr:ext cx="598805" cy="2584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151,880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86995</xdr:rowOff>
    </xdr:from>
    <xdr:to>
      <xdr:col>55</xdr:col>
      <xdr:colOff>88900</xdr:colOff>
      <xdr:row>32</xdr:row>
      <xdr:rowOff>86995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58420</xdr:rowOff>
    </xdr:from>
    <xdr:to>
      <xdr:col>55</xdr:col>
      <xdr:colOff>0</xdr:colOff>
      <xdr:row>35</xdr:row>
      <xdr:rowOff>121285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01920"/>
          <a:ext cx="838200" cy="920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65405</xdr:rowOff>
    </xdr:from>
    <xdr:ext cx="534670" cy="24955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1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86995</xdr:rowOff>
    </xdr:from>
    <xdr:to>
      <xdr:col>55</xdr:col>
      <xdr:colOff>50800</xdr:colOff>
      <xdr:row>36</xdr:row>
      <xdr:rowOff>17780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58420</xdr:rowOff>
    </xdr:from>
    <xdr:to>
      <xdr:col>50</xdr:col>
      <xdr:colOff>114300</xdr:colOff>
      <xdr:row>36</xdr:row>
      <xdr:rowOff>74930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01920"/>
          <a:ext cx="889000" cy="1045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34925</xdr:rowOff>
    </xdr:from>
    <xdr:to>
      <xdr:col>50</xdr:col>
      <xdr:colOff>165100</xdr:colOff>
      <xdr:row>31</xdr:row>
      <xdr:rowOff>136525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127635</xdr:rowOff>
    </xdr:from>
    <xdr:ext cx="58928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580" y="54425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74930</xdr:rowOff>
    </xdr:from>
    <xdr:to>
      <xdr:col>45</xdr:col>
      <xdr:colOff>177800</xdr:colOff>
      <xdr:row>36</xdr:row>
      <xdr:rowOff>86360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471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92075</xdr:rowOff>
    </xdr:from>
    <xdr:to>
      <xdr:col>46</xdr:col>
      <xdr:colOff>38100</xdr:colOff>
      <xdr:row>37</xdr:row>
      <xdr:rowOff>22225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13335</xdr:rowOff>
    </xdr:from>
    <xdr:ext cx="52514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63569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23495</xdr:rowOff>
    </xdr:from>
    <xdr:to>
      <xdr:col>41</xdr:col>
      <xdr:colOff>50800</xdr:colOff>
      <xdr:row>36</xdr:row>
      <xdr:rowOff>86360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956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120650</xdr:rowOff>
    </xdr:from>
    <xdr:to>
      <xdr:col>41</xdr:col>
      <xdr:colOff>101600</xdr:colOff>
      <xdr:row>37</xdr:row>
      <xdr:rowOff>50800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41910</xdr:rowOff>
    </xdr:from>
    <xdr:ext cx="525145" cy="25019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3855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127635</xdr:rowOff>
    </xdr:from>
    <xdr:to>
      <xdr:col>36</xdr:col>
      <xdr:colOff>165100</xdr:colOff>
      <xdr:row>37</xdr:row>
      <xdr:rowOff>57785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48895</xdr:rowOff>
    </xdr:from>
    <xdr:ext cx="52514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3925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70485</xdr:rowOff>
    </xdr:from>
    <xdr:to>
      <xdr:col>55</xdr:col>
      <xdr:colOff>50800</xdr:colOff>
      <xdr:row>36</xdr:row>
      <xdr:rowOff>635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93345</xdr:rowOff>
    </xdr:from>
    <xdr:ext cx="534670" cy="25908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22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7620</xdr:rowOff>
    </xdr:from>
    <xdr:to>
      <xdr:col>50</xdr:col>
      <xdr:colOff>165100</xdr:colOff>
      <xdr:row>30</xdr:row>
      <xdr:rowOff>109220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125730</xdr:rowOff>
    </xdr:from>
    <xdr:ext cx="58928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580" y="49263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24130</xdr:rowOff>
    </xdr:from>
    <xdr:to>
      <xdr:col>46</xdr:col>
      <xdr:colOff>38100</xdr:colOff>
      <xdr:row>36</xdr:row>
      <xdr:rowOff>125730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142240</xdr:rowOff>
    </xdr:from>
    <xdr:ext cx="52514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5971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35560</xdr:rowOff>
    </xdr:from>
    <xdr:to>
      <xdr:col>41</xdr:col>
      <xdr:colOff>101600</xdr:colOff>
      <xdr:row>36</xdr:row>
      <xdr:rowOff>137160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153670</xdr:rowOff>
    </xdr:from>
    <xdr:ext cx="52514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5982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144145</xdr:rowOff>
    </xdr:from>
    <xdr:to>
      <xdr:col>36</xdr:col>
      <xdr:colOff>165100</xdr:colOff>
      <xdr:row>36</xdr:row>
      <xdr:rowOff>74930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90805</xdr:rowOff>
    </xdr:from>
    <xdr:ext cx="525145" cy="2584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59201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9395" cy="24955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6105" cy="24955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6105" cy="24955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6105" cy="24955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27305</xdr:rowOff>
    </xdr:from>
    <xdr:to>
      <xdr:col>54</xdr:col>
      <xdr:colOff>189865</xdr:colOff>
      <xdr:row>58</xdr:row>
      <xdr:rowOff>13970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255"/>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17780</xdr:rowOff>
    </xdr:from>
    <xdr:ext cx="534670" cy="251460"/>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13970</xdr:rowOff>
    </xdr:from>
    <xdr:to>
      <xdr:col>55</xdr:col>
      <xdr:colOff>88900</xdr:colOff>
      <xdr:row>58</xdr:row>
      <xdr:rowOff>13970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145415</xdr:rowOff>
    </xdr:from>
    <xdr:ext cx="598805" cy="24955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287,112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27305</xdr:rowOff>
    </xdr:from>
    <xdr:to>
      <xdr:col>55</xdr:col>
      <xdr:colOff>88900</xdr:colOff>
      <xdr:row>51</xdr:row>
      <xdr:rowOff>27305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12700</xdr:rowOff>
    </xdr:from>
    <xdr:to>
      <xdr:col>55</xdr:col>
      <xdr:colOff>0</xdr:colOff>
      <xdr:row>57</xdr:row>
      <xdr:rowOff>147320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85350"/>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126365</xdr:rowOff>
    </xdr:from>
    <xdr:ext cx="534670" cy="259080"/>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6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103505</xdr:rowOff>
    </xdr:from>
    <xdr:to>
      <xdr:col>55</xdr:col>
      <xdr:colOff>50800</xdr:colOff>
      <xdr:row>57</xdr:row>
      <xdr:rowOff>33655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121285</xdr:rowOff>
    </xdr:from>
    <xdr:to>
      <xdr:col>50</xdr:col>
      <xdr:colOff>114300</xdr:colOff>
      <xdr:row>57</xdr:row>
      <xdr:rowOff>147320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939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110490</xdr:rowOff>
    </xdr:from>
    <xdr:to>
      <xdr:col>50</xdr:col>
      <xdr:colOff>165100</xdr:colOff>
      <xdr:row>57</xdr:row>
      <xdr:rowOff>40640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57150</xdr:rowOff>
    </xdr:from>
    <xdr:ext cx="52514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1965" y="9486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19050</xdr:rowOff>
    </xdr:from>
    <xdr:to>
      <xdr:col>45</xdr:col>
      <xdr:colOff>177800</xdr:colOff>
      <xdr:row>57</xdr:row>
      <xdr:rowOff>121285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20250"/>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41275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57785</xdr:rowOff>
    </xdr:from>
    <xdr:ext cx="525145"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2965" y="9487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19050</xdr:rowOff>
    </xdr:from>
    <xdr:to>
      <xdr:col>41</xdr:col>
      <xdr:colOff>50800</xdr:colOff>
      <xdr:row>57</xdr:row>
      <xdr:rowOff>15240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2025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115570</xdr:rowOff>
    </xdr:from>
    <xdr:to>
      <xdr:col>41</xdr:col>
      <xdr:colOff>101600</xdr:colOff>
      <xdr:row>57</xdr:row>
      <xdr:rowOff>45720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36830</xdr:rowOff>
    </xdr:from>
    <xdr:ext cx="52514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3965" y="9809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109220</xdr:rowOff>
    </xdr:from>
    <xdr:to>
      <xdr:col>36</xdr:col>
      <xdr:colOff>165100</xdr:colOff>
      <xdr:row>57</xdr:row>
      <xdr:rowOff>39370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55880</xdr:rowOff>
    </xdr:from>
    <xdr:ext cx="52514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4965" y="9485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133350</xdr:rowOff>
    </xdr:from>
    <xdr:to>
      <xdr:col>55</xdr:col>
      <xdr:colOff>50800</xdr:colOff>
      <xdr:row>57</xdr:row>
      <xdr:rowOff>63500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111760</xdr:rowOff>
    </xdr:from>
    <xdr:ext cx="534670" cy="24955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129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96520</xdr:rowOff>
    </xdr:from>
    <xdr:to>
      <xdr:col>50</xdr:col>
      <xdr:colOff>165100</xdr:colOff>
      <xdr:row>58</xdr:row>
      <xdr:rowOff>26670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17780</xdr:rowOff>
    </xdr:from>
    <xdr:ext cx="525145" cy="25146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1965" y="99618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70485</xdr:rowOff>
    </xdr:from>
    <xdr:to>
      <xdr:col>46</xdr:col>
      <xdr:colOff>38100</xdr:colOff>
      <xdr:row>58</xdr:row>
      <xdr:rowOff>635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163195</xdr:rowOff>
    </xdr:from>
    <xdr:ext cx="52514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2965" y="9935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139700</xdr:rowOff>
    </xdr:from>
    <xdr:to>
      <xdr:col>41</xdr:col>
      <xdr:colOff>101600</xdr:colOff>
      <xdr:row>56</xdr:row>
      <xdr:rowOff>69850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86360</xdr:rowOff>
    </xdr:from>
    <xdr:ext cx="589280" cy="25146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580" y="934466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135890</xdr:rowOff>
    </xdr:from>
    <xdr:to>
      <xdr:col>36</xdr:col>
      <xdr:colOff>165100</xdr:colOff>
      <xdr:row>57</xdr:row>
      <xdr:rowOff>66040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57150</xdr:rowOff>
    </xdr:from>
    <xdr:ext cx="52514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4965" y="9829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39395" cy="24955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080" y="13256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6105" cy="24955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86105" cy="24955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2113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146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226,407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8255</xdr:rowOff>
    </xdr:from>
    <xdr:to>
      <xdr:col>55</xdr:col>
      <xdr:colOff>0</xdr:colOff>
      <xdr:row>77</xdr:row>
      <xdr:rowOff>143510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09905"/>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29845</xdr:rowOff>
    </xdr:from>
    <xdr:ext cx="534670" cy="25082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314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126365</xdr:rowOff>
    </xdr:from>
    <xdr:to>
      <xdr:col>50</xdr:col>
      <xdr:colOff>114300</xdr:colOff>
      <xdr:row>77</xdr:row>
      <xdr:rowOff>143510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280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43180</xdr:rowOff>
    </xdr:from>
    <xdr:to>
      <xdr:col>50</xdr:col>
      <xdr:colOff>165100</xdr:colOff>
      <xdr:row>77</xdr:row>
      <xdr:rowOff>144780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161290</xdr:rowOff>
    </xdr:from>
    <xdr:ext cx="52514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1965" y="13020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86995</xdr:rowOff>
    </xdr:from>
    <xdr:to>
      <xdr:col>45</xdr:col>
      <xdr:colOff>177800</xdr:colOff>
      <xdr:row>77</xdr:row>
      <xdr:rowOff>126365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17195"/>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167640</xdr:rowOff>
    </xdr:from>
    <xdr:ext cx="525145" cy="25019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2965" y="130263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86995</xdr:rowOff>
    </xdr:from>
    <xdr:to>
      <xdr:col>41</xdr:col>
      <xdr:colOff>50800</xdr:colOff>
      <xdr:row>77</xdr:row>
      <xdr:rowOff>74930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171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29210</xdr:rowOff>
    </xdr:from>
    <xdr:to>
      <xdr:col>41</xdr:col>
      <xdr:colOff>101600</xdr:colOff>
      <xdr:row>77</xdr:row>
      <xdr:rowOff>130175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121285</xdr:rowOff>
    </xdr:from>
    <xdr:ext cx="525145" cy="25082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3965" y="133229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43180</xdr:rowOff>
    </xdr:from>
    <xdr:to>
      <xdr:col>36</xdr:col>
      <xdr:colOff>165100</xdr:colOff>
      <xdr:row>77</xdr:row>
      <xdr:rowOff>144780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135890</xdr:rowOff>
    </xdr:from>
    <xdr:ext cx="52514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4965" y="13337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128905</xdr:rowOff>
    </xdr:from>
    <xdr:to>
      <xdr:col>55</xdr:col>
      <xdr:colOff>50800</xdr:colOff>
      <xdr:row>77</xdr:row>
      <xdr:rowOff>59055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151765</xdr:rowOff>
    </xdr:from>
    <xdr:ext cx="534670" cy="259080"/>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10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92710</xdr:rowOff>
    </xdr:from>
    <xdr:to>
      <xdr:col>50</xdr:col>
      <xdr:colOff>165100</xdr:colOff>
      <xdr:row>78</xdr:row>
      <xdr:rowOff>22860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13970</xdr:rowOff>
    </xdr:from>
    <xdr:ext cx="46037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350" y="133870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75565</xdr:rowOff>
    </xdr:from>
    <xdr:to>
      <xdr:col>46</xdr:col>
      <xdr:colOff>38100</xdr:colOff>
      <xdr:row>78</xdr:row>
      <xdr:rowOff>6350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168275</xdr:rowOff>
    </xdr:from>
    <xdr:ext cx="525145" cy="24955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2965" y="133699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36195</xdr:rowOff>
    </xdr:from>
    <xdr:to>
      <xdr:col>41</xdr:col>
      <xdr:colOff>101600</xdr:colOff>
      <xdr:row>76</xdr:row>
      <xdr:rowOff>137795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154940</xdr:rowOff>
    </xdr:from>
    <xdr:ext cx="525145" cy="25146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3965" y="128422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23495</xdr:rowOff>
    </xdr:from>
    <xdr:to>
      <xdr:col>36</xdr:col>
      <xdr:colOff>165100</xdr:colOff>
      <xdr:row>77</xdr:row>
      <xdr:rowOff>125095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141605</xdr:rowOff>
    </xdr:from>
    <xdr:ext cx="52514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4965" y="13000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955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40640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20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534670" cy="259080"/>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1460"/>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4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114,005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62230</xdr:rowOff>
    </xdr:from>
    <xdr:to>
      <xdr:col>55</xdr:col>
      <xdr:colOff>0</xdr:colOff>
      <xdr:row>97</xdr:row>
      <xdr:rowOff>161290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928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158750</xdr:rowOff>
    </xdr:from>
    <xdr:ext cx="534670" cy="259080"/>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75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97790</xdr:rowOff>
    </xdr:from>
    <xdr:to>
      <xdr:col>50</xdr:col>
      <xdr:colOff>114300</xdr:colOff>
      <xdr:row>97</xdr:row>
      <xdr:rowOff>161290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284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161925</xdr:rowOff>
    </xdr:from>
    <xdr:to>
      <xdr:col>50</xdr:col>
      <xdr:colOff>165100</xdr:colOff>
      <xdr:row>96</xdr:row>
      <xdr:rowOff>92075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109220</xdr:rowOff>
    </xdr:from>
    <xdr:ext cx="525145" cy="25146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1965" y="162255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41275</xdr:rowOff>
    </xdr:from>
    <xdr:to>
      <xdr:col>45</xdr:col>
      <xdr:colOff>177800</xdr:colOff>
      <xdr:row>97</xdr:row>
      <xdr:rowOff>97790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0047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168275</xdr:rowOff>
    </xdr:from>
    <xdr:to>
      <xdr:col>46</xdr:col>
      <xdr:colOff>38100</xdr:colOff>
      <xdr:row>96</xdr:row>
      <xdr:rowOff>98425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114935</xdr:rowOff>
    </xdr:from>
    <xdr:ext cx="525145"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2965" y="16231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41275</xdr:rowOff>
    </xdr:from>
    <xdr:to>
      <xdr:col>41</xdr:col>
      <xdr:colOff>50800</xdr:colOff>
      <xdr:row>96</xdr:row>
      <xdr:rowOff>162560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0047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40640</xdr:rowOff>
    </xdr:from>
    <xdr:to>
      <xdr:col>41</xdr:col>
      <xdr:colOff>101600</xdr:colOff>
      <xdr:row>96</xdr:row>
      <xdr:rowOff>141605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132715</xdr:rowOff>
    </xdr:from>
    <xdr:ext cx="525145" cy="25082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3965" y="165919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132080</xdr:rowOff>
    </xdr:from>
    <xdr:ext cx="525145" cy="25146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4965" y="162483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11430</xdr:rowOff>
    </xdr:from>
    <xdr:to>
      <xdr:col>55</xdr:col>
      <xdr:colOff>50800</xdr:colOff>
      <xdr:row>97</xdr:row>
      <xdr:rowOff>113030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161290</xdr:rowOff>
    </xdr:from>
    <xdr:ext cx="534670" cy="259080"/>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2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110490</xdr:rowOff>
    </xdr:from>
    <xdr:to>
      <xdr:col>50</xdr:col>
      <xdr:colOff>165100</xdr:colOff>
      <xdr:row>98</xdr:row>
      <xdr:rowOff>40640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31750</xdr:rowOff>
    </xdr:from>
    <xdr:ext cx="525145" cy="24955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1965" y="168338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46355</xdr:rowOff>
    </xdr:from>
    <xdr:to>
      <xdr:col>46</xdr:col>
      <xdr:colOff>38100</xdr:colOff>
      <xdr:row>97</xdr:row>
      <xdr:rowOff>147955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139065</xdr:rowOff>
    </xdr:from>
    <xdr:ext cx="52514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2965" y="16769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161925</xdr:rowOff>
    </xdr:from>
    <xdr:to>
      <xdr:col>41</xdr:col>
      <xdr:colOff>101600</xdr:colOff>
      <xdr:row>96</xdr:row>
      <xdr:rowOff>92075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109220</xdr:rowOff>
    </xdr:from>
    <xdr:ext cx="525145" cy="25146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3965" y="162255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111760</xdr:rowOff>
    </xdr:from>
    <xdr:to>
      <xdr:col>36</xdr:col>
      <xdr:colOff>165100</xdr:colOff>
      <xdr:row>97</xdr:row>
      <xdr:rowOff>41910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33020</xdr:rowOff>
    </xdr:from>
    <xdr:ext cx="52514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4965" y="16663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93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610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105" cy="24955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20320</xdr:rowOff>
    </xdr:from>
    <xdr:to>
      <xdr:col>85</xdr:col>
      <xdr:colOff>126365</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138430</xdr:rowOff>
    </xdr:from>
    <xdr:ext cx="598805" cy="259080"/>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20320</xdr:rowOff>
    </xdr:from>
    <xdr:to>
      <xdr:col>86</xdr:col>
      <xdr:colOff>25400</xdr:colOff>
      <xdr:row>30</xdr:row>
      <xdr:rowOff>20320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25400</xdr:rowOff>
    </xdr:from>
    <xdr:to>
      <xdr:col>85</xdr:col>
      <xdr:colOff>127000</xdr:colOff>
      <xdr:row>39</xdr:row>
      <xdr:rowOff>31115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119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61595</xdr:rowOff>
    </xdr:from>
    <xdr:ext cx="469900" cy="259080"/>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884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66040</xdr:rowOff>
    </xdr:from>
    <xdr:to>
      <xdr:col>81</xdr:col>
      <xdr:colOff>101600</xdr:colOff>
      <xdr:row>38</xdr:row>
      <xdr:rowOff>167640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12700</xdr:rowOff>
    </xdr:from>
    <xdr:ext cx="46037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350" y="63563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1905</xdr:rowOff>
    </xdr:from>
    <xdr:to>
      <xdr:col>76</xdr:col>
      <xdr:colOff>114300</xdr:colOff>
      <xdr:row>39</xdr:row>
      <xdr:rowOff>34925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884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66675</xdr:rowOff>
    </xdr:from>
    <xdr:to>
      <xdr:col>76</xdr:col>
      <xdr:colOff>165100</xdr:colOff>
      <xdr:row>38</xdr:row>
      <xdr:rowOff>168275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13335</xdr:rowOff>
    </xdr:from>
    <xdr:ext cx="460375"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350" y="63569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31750</xdr:rowOff>
    </xdr:from>
    <xdr:to>
      <xdr:col>71</xdr:col>
      <xdr:colOff>177800</xdr:colOff>
      <xdr:row>39</xdr:row>
      <xdr:rowOff>34925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18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36830</xdr:rowOff>
    </xdr:from>
    <xdr:ext cx="46037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350" y="63804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118110</xdr:rowOff>
    </xdr:from>
    <xdr:to>
      <xdr:col>67</xdr:col>
      <xdr:colOff>101600</xdr:colOff>
      <xdr:row>39</xdr:row>
      <xdr:rowOff>48260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64770</xdr:rowOff>
    </xdr:from>
    <xdr:ext cx="460375" cy="25019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350" y="64084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66675</xdr:rowOff>
    </xdr:from>
    <xdr:ext cx="469900" cy="24955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17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146050</xdr:rowOff>
    </xdr:from>
    <xdr:to>
      <xdr:col>81</xdr:col>
      <xdr:colOff>101600</xdr:colOff>
      <xdr:row>39</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67310</xdr:rowOff>
    </xdr:from>
    <xdr:ext cx="46037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350" y="67538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122555</xdr:rowOff>
    </xdr:from>
    <xdr:to>
      <xdr:col>76</xdr:col>
      <xdr:colOff>165100</xdr:colOff>
      <xdr:row>39</xdr:row>
      <xdr:rowOff>52705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43815</xdr:rowOff>
    </xdr:from>
    <xdr:ext cx="460375" cy="24955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350" y="673036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155575</xdr:rowOff>
    </xdr:from>
    <xdr:to>
      <xdr:col>72</xdr:col>
      <xdr:colOff>38100</xdr:colOff>
      <xdr:row>39</xdr:row>
      <xdr:rowOff>86360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76835</xdr:rowOff>
    </xdr:from>
    <xdr:ext cx="378460" cy="24955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70" y="6763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152400</xdr:rowOff>
    </xdr:from>
    <xdr:to>
      <xdr:col>67</xdr:col>
      <xdr:colOff>101600</xdr:colOff>
      <xdr:row>39</xdr:row>
      <xdr:rowOff>82550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73660</xdr:rowOff>
    </xdr:from>
    <xdr:ext cx="37846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70" y="6760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6105" cy="24955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6105"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10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109220</xdr:rowOff>
    </xdr:from>
    <xdr:to>
      <xdr:col>85</xdr:col>
      <xdr:colOff>126365</xdr:colOff>
      <xdr:row>78</xdr:row>
      <xdr:rowOff>1905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7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1460"/>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9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55880</xdr:rowOff>
    </xdr:from>
    <xdr:ext cx="598805" cy="259080"/>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109220</xdr:rowOff>
    </xdr:from>
    <xdr:to>
      <xdr:col>86</xdr:col>
      <xdr:colOff>25400</xdr:colOff>
      <xdr:row>70</xdr:row>
      <xdr:rowOff>109220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52070</xdr:rowOff>
    </xdr:from>
    <xdr:to>
      <xdr:col>85</xdr:col>
      <xdr:colOff>127000</xdr:colOff>
      <xdr:row>77</xdr:row>
      <xdr:rowOff>5080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8227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7620</xdr:rowOff>
    </xdr:from>
    <xdr:ext cx="534670" cy="250190"/>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8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29210</xdr:rowOff>
    </xdr:from>
    <xdr:to>
      <xdr:col>85</xdr:col>
      <xdr:colOff>177800</xdr:colOff>
      <xdr:row>76</xdr:row>
      <xdr:rowOff>130810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5080</xdr:rowOff>
    </xdr:from>
    <xdr:to>
      <xdr:col>81</xdr:col>
      <xdr:colOff>50800</xdr:colOff>
      <xdr:row>77</xdr:row>
      <xdr:rowOff>40640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06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90170</xdr:rowOff>
    </xdr:from>
    <xdr:to>
      <xdr:col>81</xdr:col>
      <xdr:colOff>101600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36830</xdr:rowOff>
    </xdr:from>
    <xdr:ext cx="525145"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3965" y="12895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40640</xdr:rowOff>
    </xdr:from>
    <xdr:to>
      <xdr:col>76</xdr:col>
      <xdr:colOff>114300</xdr:colOff>
      <xdr:row>77</xdr:row>
      <xdr:rowOff>78740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422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92075</xdr:rowOff>
    </xdr:from>
    <xdr:to>
      <xdr:col>76</xdr:col>
      <xdr:colOff>165100</xdr:colOff>
      <xdr:row>77</xdr:row>
      <xdr:rowOff>22225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38735</xdr:rowOff>
    </xdr:from>
    <xdr:ext cx="525145"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4965" y="128974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15240</xdr:rowOff>
    </xdr:from>
    <xdr:to>
      <xdr:col>71</xdr:col>
      <xdr:colOff>177800</xdr:colOff>
      <xdr:row>77</xdr:row>
      <xdr:rowOff>78740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168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94615</xdr:rowOff>
    </xdr:from>
    <xdr:to>
      <xdr:col>72</xdr:col>
      <xdr:colOff>38100</xdr:colOff>
      <xdr:row>77</xdr:row>
      <xdr:rowOff>24765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41275</xdr:rowOff>
    </xdr:from>
    <xdr:ext cx="525145" cy="25082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5965" y="129000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87630</xdr:rowOff>
    </xdr:from>
    <xdr:to>
      <xdr:col>67</xdr:col>
      <xdr:colOff>101600</xdr:colOff>
      <xdr:row>77</xdr:row>
      <xdr:rowOff>17780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34290</xdr:rowOff>
    </xdr:from>
    <xdr:ext cx="52514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6965" y="12893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1270</xdr:rowOff>
    </xdr:from>
    <xdr:to>
      <xdr:col>85</xdr:col>
      <xdr:colOff>177800</xdr:colOff>
      <xdr:row>76</xdr:row>
      <xdr:rowOff>102870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24130</xdr:rowOff>
    </xdr:from>
    <xdr:ext cx="534670" cy="259080"/>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8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125730</xdr:rowOff>
    </xdr:from>
    <xdr:to>
      <xdr:col>81</xdr:col>
      <xdr:colOff>101600</xdr:colOff>
      <xdr:row>77</xdr:row>
      <xdr:rowOff>55880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2514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3965" y="13248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161290</xdr:rowOff>
    </xdr:from>
    <xdr:to>
      <xdr:col>76</xdr:col>
      <xdr:colOff>165100</xdr:colOff>
      <xdr:row>77</xdr:row>
      <xdr:rowOff>91440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82550</xdr:rowOff>
    </xdr:from>
    <xdr:ext cx="52514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4965" y="13284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27940</xdr:rowOff>
    </xdr:from>
    <xdr:to>
      <xdr:col>72</xdr:col>
      <xdr:colOff>38100</xdr:colOff>
      <xdr:row>77</xdr:row>
      <xdr:rowOff>129540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120650</xdr:rowOff>
    </xdr:from>
    <xdr:ext cx="525145" cy="25146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5965" y="133223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135890</xdr:rowOff>
    </xdr:from>
    <xdr:to>
      <xdr:col>67</xdr:col>
      <xdr:colOff>101600</xdr:colOff>
      <xdr:row>77</xdr:row>
      <xdr:rowOff>66040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57150</xdr:rowOff>
    </xdr:from>
    <xdr:ext cx="52514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6965" y="13258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22860</xdr:rowOff>
    </xdr:from>
    <xdr:to>
      <xdr:col>85</xdr:col>
      <xdr:colOff>126365</xdr:colOff>
      <xdr:row>99</xdr:row>
      <xdr:rowOff>18415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8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22225</xdr:rowOff>
    </xdr:from>
    <xdr:ext cx="469900" cy="2584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18415</xdr:rowOff>
    </xdr:from>
    <xdr:to>
      <xdr:col>86</xdr:col>
      <xdr:colOff>25400</xdr:colOff>
      <xdr:row>99</xdr:row>
      <xdr:rowOff>18415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140970</xdr:rowOff>
    </xdr:from>
    <xdr:ext cx="598805" cy="259080"/>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0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109,718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22860</xdr:rowOff>
    </xdr:from>
    <xdr:to>
      <xdr:col>86</xdr:col>
      <xdr:colOff>25400</xdr:colOff>
      <xdr:row>91</xdr:row>
      <xdr:rowOff>22860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132080</xdr:rowOff>
    </xdr:from>
    <xdr:to>
      <xdr:col>85</xdr:col>
      <xdr:colOff>127000</xdr:colOff>
      <xdr:row>98</xdr:row>
      <xdr:rowOff>132715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341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133350</xdr:rowOff>
    </xdr:from>
    <xdr:ext cx="534670" cy="25019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110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110490</xdr:rowOff>
    </xdr:from>
    <xdr:to>
      <xdr:col>85</xdr:col>
      <xdr:colOff>177800</xdr:colOff>
      <xdr:row>97</xdr:row>
      <xdr:rowOff>40640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132715</xdr:rowOff>
    </xdr:from>
    <xdr:to>
      <xdr:col>81</xdr:col>
      <xdr:colOff>50800</xdr:colOff>
      <xdr:row>99</xdr:row>
      <xdr:rowOff>3175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348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2514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3965" y="16541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3175</xdr:rowOff>
    </xdr:from>
    <xdr:to>
      <xdr:col>76</xdr:col>
      <xdr:colOff>114300</xdr:colOff>
      <xdr:row>99</xdr:row>
      <xdr:rowOff>13335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767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151765</xdr:rowOff>
    </xdr:from>
    <xdr:to>
      <xdr:col>76</xdr:col>
      <xdr:colOff>165100</xdr:colOff>
      <xdr:row>98</xdr:row>
      <xdr:rowOff>81915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98425</xdr:rowOff>
    </xdr:from>
    <xdr:ext cx="525145" cy="25082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4965" y="165576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8255</xdr:rowOff>
    </xdr:from>
    <xdr:to>
      <xdr:col>71</xdr:col>
      <xdr:colOff>177800</xdr:colOff>
      <xdr:row>99</xdr:row>
      <xdr:rowOff>13335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38905"/>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147955</xdr:rowOff>
    </xdr:from>
    <xdr:to>
      <xdr:col>72</xdr:col>
      <xdr:colOff>38100</xdr:colOff>
      <xdr:row>98</xdr:row>
      <xdr:rowOff>78105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94615</xdr:rowOff>
    </xdr:from>
    <xdr:ext cx="52514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5965" y="16553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128270</xdr:rowOff>
    </xdr:from>
    <xdr:to>
      <xdr:col>67</xdr:col>
      <xdr:colOff>101600</xdr:colOff>
      <xdr:row>98</xdr:row>
      <xdr:rowOff>58420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49530</xdr:rowOff>
    </xdr:from>
    <xdr:ext cx="52514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6965" y="16851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80645</xdr:rowOff>
    </xdr:from>
    <xdr:to>
      <xdr:col>85</xdr:col>
      <xdr:colOff>177800</xdr:colOff>
      <xdr:row>99</xdr:row>
      <xdr:rowOff>10795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167005</xdr:rowOff>
    </xdr:from>
    <xdr:ext cx="469900" cy="25082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7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81915</xdr:rowOff>
    </xdr:from>
    <xdr:to>
      <xdr:col>81</xdr:col>
      <xdr:colOff>101600</xdr:colOff>
      <xdr:row>99</xdr:row>
      <xdr:rowOff>12065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3175</xdr:rowOff>
    </xdr:from>
    <xdr:ext cx="46037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350" y="169767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123825</xdr:rowOff>
    </xdr:from>
    <xdr:to>
      <xdr:col>76</xdr:col>
      <xdr:colOff>165100</xdr:colOff>
      <xdr:row>99</xdr:row>
      <xdr:rowOff>53975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45085</xdr:rowOff>
    </xdr:from>
    <xdr:ext cx="460375"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350" y="1701863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133985</xdr:rowOff>
    </xdr:from>
    <xdr:to>
      <xdr:col>72</xdr:col>
      <xdr:colOff>38100</xdr:colOff>
      <xdr:row>99</xdr:row>
      <xdr:rowOff>64135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55245</xdr:rowOff>
    </xdr:from>
    <xdr:ext cx="460375" cy="24955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350" y="1702879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128905</xdr:rowOff>
    </xdr:from>
    <xdr:to>
      <xdr:col>67</xdr:col>
      <xdr:colOff>101600</xdr:colOff>
      <xdr:row>97</xdr:row>
      <xdr:rowOff>59055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75565</xdr:rowOff>
    </xdr:from>
    <xdr:ext cx="525145" cy="25082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6965" y="163633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9395" cy="24955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955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955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955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47625</xdr:rowOff>
    </xdr:from>
    <xdr:to>
      <xdr:col>116</xdr:col>
      <xdr:colOff>62865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402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1460"/>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47625</xdr:rowOff>
    </xdr:from>
    <xdr:to>
      <xdr:col>116</xdr:col>
      <xdr:colOff>152400</xdr:colOff>
      <xdr:row>32</xdr:row>
      <xdr:rowOff>47625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4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139700</xdr:rowOff>
    </xdr:from>
    <xdr:to>
      <xdr:col>116</xdr:col>
      <xdr:colOff>63500</xdr:colOff>
      <xdr:row>38</xdr:row>
      <xdr:rowOff>29210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48335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41910</xdr:rowOff>
    </xdr:from>
    <xdr:ext cx="469900" cy="250190"/>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1411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123825</xdr:rowOff>
    </xdr:from>
    <xdr:to>
      <xdr:col>111</xdr:col>
      <xdr:colOff>177800</xdr:colOff>
      <xdr:row>38</xdr:row>
      <xdr:rowOff>29210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29602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76835</xdr:rowOff>
    </xdr:from>
    <xdr:to>
      <xdr:col>112</xdr:col>
      <xdr:colOff>38100</xdr:colOff>
      <xdr:row>38</xdr:row>
      <xdr:rowOff>6985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23495</xdr:rowOff>
    </xdr:from>
    <xdr:ext cx="46037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350" y="61956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123825</xdr:rowOff>
    </xdr:from>
    <xdr:to>
      <xdr:col>107</xdr:col>
      <xdr:colOff>50800</xdr:colOff>
      <xdr:row>37</xdr:row>
      <xdr:rowOff>134620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9602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73025</xdr:rowOff>
    </xdr:from>
    <xdr:ext cx="460375"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350" y="65881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118110</xdr:rowOff>
    </xdr:from>
    <xdr:to>
      <xdr:col>102</xdr:col>
      <xdr:colOff>114300</xdr:colOff>
      <xdr:row>37</xdr:row>
      <xdr:rowOff>134620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617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87630</xdr:rowOff>
    </xdr:from>
    <xdr:ext cx="460375" cy="25019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350" y="660273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99060</xdr:rowOff>
    </xdr:from>
    <xdr:ext cx="460375" cy="25019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350" y="661416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67310</xdr:rowOff>
    </xdr:from>
    <xdr:ext cx="469900" cy="259080"/>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1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149225</xdr:rowOff>
    </xdr:from>
    <xdr:to>
      <xdr:col>112</xdr:col>
      <xdr:colOff>38100</xdr:colOff>
      <xdr:row>38</xdr:row>
      <xdr:rowOff>79375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70485</xdr:rowOff>
    </xdr:from>
    <xdr:ext cx="46037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350" y="65855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73025</xdr:rowOff>
    </xdr:from>
    <xdr:to>
      <xdr:col>107</xdr:col>
      <xdr:colOff>101600</xdr:colOff>
      <xdr:row>37</xdr:row>
      <xdr:rowOff>3175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19685</xdr:rowOff>
    </xdr:from>
    <xdr:ext cx="460375" cy="24955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350" y="60204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83820</xdr:rowOff>
    </xdr:from>
    <xdr:to>
      <xdr:col>102</xdr:col>
      <xdr:colOff>165100</xdr:colOff>
      <xdr:row>38</xdr:row>
      <xdr:rowOff>13970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30480</xdr:rowOff>
    </xdr:from>
    <xdr:ext cx="460375" cy="25019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350" y="620268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67310</xdr:rowOff>
    </xdr:from>
    <xdr:to>
      <xdr:col>98</xdr:col>
      <xdr:colOff>38100</xdr:colOff>
      <xdr:row>37</xdr:row>
      <xdr:rowOff>168910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13970</xdr:rowOff>
    </xdr:from>
    <xdr:ext cx="460375"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350" y="61861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9395" cy="24955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955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955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955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955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33020</xdr:rowOff>
    </xdr:from>
    <xdr:ext cx="534670" cy="259080"/>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31,171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48260</xdr:rowOff>
    </xdr:from>
    <xdr:to>
      <xdr:col>116</xdr:col>
      <xdr:colOff>63500</xdr:colOff>
      <xdr:row>58</xdr:row>
      <xdr:rowOff>49530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923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130175</xdr:rowOff>
    </xdr:from>
    <xdr:ext cx="469900" cy="25908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59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107315</xdr:rowOff>
    </xdr:from>
    <xdr:to>
      <xdr:col>116</xdr:col>
      <xdr:colOff>114300</xdr:colOff>
      <xdr:row>57</xdr:row>
      <xdr:rowOff>37465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48260</xdr:rowOff>
    </xdr:from>
    <xdr:to>
      <xdr:col>111</xdr:col>
      <xdr:colOff>177800</xdr:colOff>
      <xdr:row>58</xdr:row>
      <xdr:rowOff>50165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92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6985</xdr:rowOff>
    </xdr:from>
    <xdr:to>
      <xdr:col>112</xdr:col>
      <xdr:colOff>38100</xdr:colOff>
      <xdr:row>57</xdr:row>
      <xdr:rowOff>109220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125095</xdr:rowOff>
    </xdr:from>
    <xdr:ext cx="460375" cy="2584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955484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48895</xdr:rowOff>
    </xdr:from>
    <xdr:to>
      <xdr:col>107</xdr:col>
      <xdr:colOff>50800</xdr:colOff>
      <xdr:row>58</xdr:row>
      <xdr:rowOff>50165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929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118745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135255</xdr:rowOff>
    </xdr:from>
    <xdr:ext cx="460375" cy="24955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350" y="956500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48895</xdr:rowOff>
    </xdr:from>
    <xdr:to>
      <xdr:col>102</xdr:col>
      <xdr:colOff>114300</xdr:colOff>
      <xdr:row>58</xdr:row>
      <xdr:rowOff>52070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929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xdr:rowOff>
    </xdr:from>
    <xdr:to>
      <xdr:col>102</xdr:col>
      <xdr:colOff>165100</xdr:colOff>
      <xdr:row>57</xdr:row>
      <xdr:rowOff>113030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129540</xdr:rowOff>
    </xdr:from>
    <xdr:ext cx="46037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95592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1905</xdr:rowOff>
    </xdr:from>
    <xdr:to>
      <xdr:col>98</xdr:col>
      <xdr:colOff>38100</xdr:colOff>
      <xdr:row>57</xdr:row>
      <xdr:rowOff>103505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120650</xdr:rowOff>
    </xdr:from>
    <xdr:ext cx="460375" cy="25146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95504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170180</xdr:rowOff>
    </xdr:from>
    <xdr:to>
      <xdr:col>116</xdr:col>
      <xdr:colOff>114300</xdr:colOff>
      <xdr:row>58</xdr:row>
      <xdr:rowOff>100330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85090</xdr:rowOff>
    </xdr:from>
    <xdr:ext cx="469900" cy="259080"/>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57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168910</xdr:rowOff>
    </xdr:from>
    <xdr:to>
      <xdr:col>112</xdr:col>
      <xdr:colOff>38100</xdr:colOff>
      <xdr:row>58</xdr:row>
      <xdr:rowOff>99060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90170</xdr:rowOff>
    </xdr:from>
    <xdr:ext cx="46037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350" y="100342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170815</xdr:rowOff>
    </xdr:from>
    <xdr:to>
      <xdr:col>107</xdr:col>
      <xdr:colOff>101600</xdr:colOff>
      <xdr:row>58</xdr:row>
      <xdr:rowOff>100965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92075</xdr:rowOff>
    </xdr:from>
    <xdr:ext cx="46037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350" y="10036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169545</xdr:rowOff>
    </xdr:from>
    <xdr:to>
      <xdr:col>102</xdr:col>
      <xdr:colOff>165100</xdr:colOff>
      <xdr:row>58</xdr:row>
      <xdr:rowOff>99695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90805</xdr:rowOff>
    </xdr:from>
    <xdr:ext cx="46037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350" y="100349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1270</xdr:rowOff>
    </xdr:from>
    <xdr:to>
      <xdr:col>98</xdr:col>
      <xdr:colOff>38100</xdr:colOff>
      <xdr:row>58</xdr:row>
      <xdr:rowOff>102870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93980</xdr:rowOff>
    </xdr:from>
    <xdr:ext cx="46037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350" y="10038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955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955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955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139700</xdr:rowOff>
    </xdr:from>
    <xdr:to>
      <xdr:col>116</xdr:col>
      <xdr:colOff>62865</xdr:colOff>
      <xdr:row>78</xdr:row>
      <xdr:rowOff>88265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650"/>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92075</xdr:rowOff>
    </xdr:from>
    <xdr:ext cx="534670" cy="259080"/>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88265</xdr:rowOff>
    </xdr:from>
    <xdr:to>
      <xdr:col>116</xdr:col>
      <xdr:colOff>152400</xdr:colOff>
      <xdr:row>78</xdr:row>
      <xdr:rowOff>88265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34670" cy="251460"/>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63,497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139700</xdr:rowOff>
    </xdr:from>
    <xdr:to>
      <xdr:col>116</xdr:col>
      <xdr:colOff>152400</xdr:colOff>
      <xdr:row>71</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118110</xdr:rowOff>
    </xdr:from>
    <xdr:to>
      <xdr:col>116</xdr:col>
      <xdr:colOff>63500</xdr:colOff>
      <xdr:row>77</xdr:row>
      <xdr:rowOff>16510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4831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109855</xdr:rowOff>
    </xdr:from>
    <xdr:ext cx="534670" cy="25082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1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86995</xdr:rowOff>
    </xdr:from>
    <xdr:to>
      <xdr:col>116</xdr:col>
      <xdr:colOff>114300</xdr:colOff>
      <xdr:row>76</xdr:row>
      <xdr:rowOff>17780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171450</xdr:rowOff>
    </xdr:from>
    <xdr:to>
      <xdr:col>111</xdr:col>
      <xdr:colOff>177800</xdr:colOff>
      <xdr:row>77</xdr:row>
      <xdr:rowOff>16510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58750"/>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25400</xdr:rowOff>
    </xdr:from>
    <xdr:to>
      <xdr:col>112</xdr:col>
      <xdr:colOff>38100</xdr:colOff>
      <xdr:row>76</xdr:row>
      <xdr:rowOff>127000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143510</xdr:rowOff>
    </xdr:from>
    <xdr:ext cx="525145" cy="25146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28308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171450</xdr:rowOff>
    </xdr:from>
    <xdr:to>
      <xdr:col>107</xdr:col>
      <xdr:colOff>50800</xdr:colOff>
      <xdr:row>75</xdr:row>
      <xdr:rowOff>83185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5875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73660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64770</xdr:rowOff>
    </xdr:from>
    <xdr:ext cx="525145" cy="25019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6965" y="129235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83185</xdr:rowOff>
    </xdr:from>
    <xdr:to>
      <xdr:col>102</xdr:col>
      <xdr:colOff>114300</xdr:colOff>
      <xdr:row>75</xdr:row>
      <xdr:rowOff>92075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19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139065</xdr:rowOff>
    </xdr:from>
    <xdr:to>
      <xdr:col>102</xdr:col>
      <xdr:colOff>165100</xdr:colOff>
      <xdr:row>75</xdr:row>
      <xdr:rowOff>69215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86360</xdr:rowOff>
    </xdr:from>
    <xdr:ext cx="525145" cy="25146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7965" y="126022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83185</xdr:rowOff>
    </xdr:from>
    <xdr:to>
      <xdr:col>98</xdr:col>
      <xdr:colOff>38100</xdr:colOff>
      <xdr:row>75</xdr:row>
      <xdr:rowOff>13335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29845</xdr:rowOff>
    </xdr:from>
    <xdr:ext cx="525145" cy="25082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8965" y="125456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67310</xdr:rowOff>
    </xdr:from>
    <xdr:to>
      <xdr:col>116</xdr:col>
      <xdr:colOff>114300</xdr:colOff>
      <xdr:row>76</xdr:row>
      <xdr:rowOff>168910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45720</xdr:rowOff>
    </xdr:from>
    <xdr:ext cx="534670" cy="259080"/>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7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137160</xdr:rowOff>
    </xdr:from>
    <xdr:to>
      <xdr:col>112</xdr:col>
      <xdr:colOff>38100</xdr:colOff>
      <xdr:row>77</xdr:row>
      <xdr:rowOff>67310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58420</xdr:rowOff>
    </xdr:from>
    <xdr:ext cx="52514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5965" y="13260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120650</xdr:rowOff>
    </xdr:from>
    <xdr:to>
      <xdr:col>107</xdr:col>
      <xdr:colOff>101600</xdr:colOff>
      <xdr:row>75</xdr:row>
      <xdr:rowOff>50800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67310</xdr:rowOff>
    </xdr:from>
    <xdr:ext cx="52514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6965" y="12583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32385</xdr:rowOff>
    </xdr:from>
    <xdr:to>
      <xdr:col>102</xdr:col>
      <xdr:colOff>165100</xdr:colOff>
      <xdr:row>75</xdr:row>
      <xdr:rowOff>133985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125095</xdr:rowOff>
    </xdr:from>
    <xdr:ext cx="525145" cy="2584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29838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41275</xdr:rowOff>
    </xdr:from>
    <xdr:to>
      <xdr:col>98</xdr:col>
      <xdr:colOff>38100</xdr:colOff>
      <xdr:row>75</xdr:row>
      <xdr:rowOff>143510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00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133985</xdr:rowOff>
    </xdr:from>
    <xdr:ext cx="525145" cy="24955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2992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9395" cy="24955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03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03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上記のうち類似団体内平均値を上回っている項目は３項目で、分析は下記の通り。</a:t>
          </a:r>
        </a:p>
        <a:p>
          <a:r>
            <a:rPr kumimoji="1" lang="ja-JP" altLang="en-US" sz="1300">
              <a:latin typeface="ＭＳ Ｐゴシック"/>
              <a:ea typeface="ＭＳ Ｐゴシック"/>
            </a:rPr>
            <a:t>・「補助費等」・・・一部事務組合にごみ処理や消防業務を担っているため、全国平均より高いことが特徴。特別定額給付金などコロナウイルス対策関連事業の事業完了等により、前年度から60.8ポイント減少した。</a:t>
          </a:r>
        </a:p>
        <a:p>
          <a:r>
            <a:rPr kumimoji="1" lang="ja-JP" altLang="en-US" sz="1300">
              <a:latin typeface="ＭＳ Ｐゴシック"/>
              <a:ea typeface="ＭＳ Ｐゴシック"/>
            </a:rPr>
            <a:t>・「普通建設事業費（うち新規整備）」・・・複合公共施設の建設事業開始に伴う増（約14億3,000万円）により、数値が大きく増加し、類似団体内平均値を上回った。</a:t>
          </a:r>
        </a:p>
        <a:p>
          <a:r>
            <a:rPr kumimoji="1" lang="ja-JP" altLang="en-US" sz="1300">
              <a:latin typeface="ＭＳ Ｐゴシック"/>
              <a:ea typeface="ＭＳ Ｐゴシック"/>
            </a:rPr>
            <a:t>・「公債費」・・・　後年度の財政負担を考慮し、任意繰上償還を実施（約10億5,000万円）したことにより、前年度から30.4ポイント増加した。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73,129
72,025
262.35
39,646,972
36,493,007
2,813,904
21,131,891
39,380,540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7835" cy="24955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7835" cy="24955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7835" cy="24955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7835" cy="24955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37</xdr:row>
      <xdr:rowOff>146685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85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150495</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146685</xdr:rowOff>
    </xdr:from>
    <xdr:to>
      <xdr:col>24</xdr:col>
      <xdr:colOff>152400</xdr:colOff>
      <xdr:row>37</xdr:row>
      <xdr:rowOff>146685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124460</xdr:rowOff>
    </xdr:from>
    <xdr:ext cx="46990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5,292</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34290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37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12700</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2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161290</xdr:rowOff>
    </xdr:from>
    <xdr:to>
      <xdr:col>24</xdr:col>
      <xdr:colOff>114300</xdr:colOff>
      <xdr:row>35</xdr:row>
      <xdr:rowOff>91440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21590</xdr:rowOff>
    </xdr:from>
    <xdr:to>
      <xdr:col>19</xdr:col>
      <xdr:colOff>177800</xdr:colOff>
      <xdr:row>36</xdr:row>
      <xdr:rowOff>34290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37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88265</xdr:rowOff>
    </xdr:from>
    <xdr:ext cx="460375" cy="24955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4611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21590</xdr:rowOff>
    </xdr:from>
    <xdr:to>
      <xdr:col>15</xdr:col>
      <xdr:colOff>50800</xdr:colOff>
      <xdr:row>36</xdr:row>
      <xdr:rowOff>60960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37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41275</xdr:rowOff>
    </xdr:from>
    <xdr:ext cx="460375" cy="25082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69912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60960</xdr:rowOff>
    </xdr:from>
    <xdr:to>
      <xdr:col>10</xdr:col>
      <xdr:colOff>114300</xdr:colOff>
      <xdr:row>36</xdr:row>
      <xdr:rowOff>64135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33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30480</xdr:rowOff>
    </xdr:from>
    <xdr:ext cx="460375" cy="25019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68833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18415</xdr:rowOff>
    </xdr:from>
    <xdr:ext cx="460375" cy="25082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67626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142240</xdr:rowOff>
    </xdr:from>
    <xdr:to>
      <xdr:col>24</xdr:col>
      <xdr:colOff>114300</xdr:colOff>
      <xdr:row>36</xdr:row>
      <xdr:rowOff>72390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120650</xdr:rowOff>
    </xdr:from>
    <xdr:ext cx="469900" cy="25146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14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154940</xdr:rowOff>
    </xdr:from>
    <xdr:to>
      <xdr:col>20</xdr:col>
      <xdr:colOff>38100</xdr:colOff>
      <xdr:row>36</xdr:row>
      <xdr:rowOff>85090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76200</xdr:rowOff>
    </xdr:from>
    <xdr:ext cx="460375" cy="25019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24840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142240</xdr:rowOff>
    </xdr:from>
    <xdr:to>
      <xdr:col>15</xdr:col>
      <xdr:colOff>101600</xdr:colOff>
      <xdr:row>36</xdr:row>
      <xdr:rowOff>72390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63500</xdr:rowOff>
    </xdr:from>
    <xdr:ext cx="460375" cy="25146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2357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10160</xdr:rowOff>
    </xdr:from>
    <xdr:to>
      <xdr:col>10</xdr:col>
      <xdr:colOff>165100</xdr:colOff>
      <xdr:row>36</xdr:row>
      <xdr:rowOff>111760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102870</xdr:rowOff>
    </xdr:from>
    <xdr:ext cx="46037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750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13335</xdr:rowOff>
    </xdr:from>
    <xdr:to>
      <xdr:col>6</xdr:col>
      <xdr:colOff>38100</xdr:colOff>
      <xdr:row>36</xdr:row>
      <xdr:rowOff>114935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106045</xdr:rowOff>
    </xdr:from>
    <xdr:ext cx="46037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2782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9395"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6105" cy="24955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610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610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6985</xdr:rowOff>
    </xdr:from>
    <xdr:to>
      <xdr:col>24</xdr:col>
      <xdr:colOff>62865</xdr:colOff>
      <xdr:row>58</xdr:row>
      <xdr:rowOff>3175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3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6985</xdr:rowOff>
    </xdr:from>
    <xdr:ext cx="534670" cy="25082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0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3175</xdr:rowOff>
    </xdr:from>
    <xdr:to>
      <xdr:col>24</xdr:col>
      <xdr:colOff>152400</xdr:colOff>
      <xdr:row>58</xdr:row>
      <xdr:rowOff>3175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125095</xdr:rowOff>
    </xdr:from>
    <xdr:ext cx="598805" cy="2584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184,914</a:t>
          </a:r>
          <a:endParaRPr kumimoji="1" lang="ja-JP" altLang="en-US" sz="1000" b="1">
            <a:latin typeface="ＭＳ Ｐゴシック"/>
          </a:endParaRPr>
        </a:p>
      </xdr:txBody>
    </xdr:sp>
    <xdr:clientData/>
  </xdr:oneCellAnchor>
  <xdr:twoCellAnchor>
    <xdr:from>
      <xdr:col>23</xdr:col>
      <xdr:colOff>165100</xdr:colOff>
      <xdr:row>51</xdr:row>
      <xdr:rowOff>6985</xdr:rowOff>
    </xdr:from>
    <xdr:to>
      <xdr:col>24</xdr:col>
      <xdr:colOff>152400</xdr:colOff>
      <xdr:row>51</xdr:row>
      <xdr:rowOff>6985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73025</xdr:rowOff>
    </xdr:from>
    <xdr:to>
      <xdr:col>24</xdr:col>
      <xdr:colOff>63500</xdr:colOff>
      <xdr:row>55</xdr:row>
      <xdr:rowOff>156210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88425"/>
          <a:ext cx="838200" cy="597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157480</xdr:rowOff>
    </xdr:from>
    <xdr:ext cx="534670" cy="24955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33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134620</xdr:rowOff>
    </xdr:from>
    <xdr:to>
      <xdr:col>24</xdr:col>
      <xdr:colOff>114300</xdr:colOff>
      <xdr:row>55</xdr:row>
      <xdr:rowOff>64770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73025</xdr:rowOff>
    </xdr:from>
    <xdr:to>
      <xdr:col>19</xdr:col>
      <xdr:colOff>177800</xdr:colOff>
      <xdr:row>57</xdr:row>
      <xdr:rowOff>13335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88425"/>
          <a:ext cx="889000" cy="797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33655</xdr:rowOff>
    </xdr:from>
    <xdr:to>
      <xdr:col>20</xdr:col>
      <xdr:colOff>38100</xdr:colOff>
      <xdr:row>51</xdr:row>
      <xdr:rowOff>135255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151765</xdr:rowOff>
    </xdr:from>
    <xdr:ext cx="58928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580" y="85528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1270</xdr:rowOff>
    </xdr:from>
    <xdr:to>
      <xdr:col>15</xdr:col>
      <xdr:colOff>50800</xdr:colOff>
      <xdr:row>57</xdr:row>
      <xdr:rowOff>13335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739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25145" cy="25082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3567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149860</xdr:rowOff>
    </xdr:from>
    <xdr:to>
      <xdr:col>10</xdr:col>
      <xdr:colOff>114300</xdr:colOff>
      <xdr:row>57</xdr:row>
      <xdr:rowOff>1270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7961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123190</xdr:rowOff>
    </xdr:from>
    <xdr:ext cx="525145" cy="24955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3814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3810</xdr:rowOff>
    </xdr:from>
    <xdr:to>
      <xdr:col>6</xdr:col>
      <xdr:colOff>38100</xdr:colOff>
      <xdr:row>56</xdr:row>
      <xdr:rowOff>105410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96520</xdr:rowOff>
    </xdr:from>
    <xdr:ext cx="52514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697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83820</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22225</xdr:rowOff>
    </xdr:from>
    <xdr:to>
      <xdr:col>20</xdr:col>
      <xdr:colOff>38100</xdr:colOff>
      <xdr:row>52</xdr:row>
      <xdr:rowOff>123825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114935</xdr:rowOff>
    </xdr:from>
    <xdr:ext cx="58928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580" y="90303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133985</xdr:rowOff>
    </xdr:from>
    <xdr:to>
      <xdr:col>15</xdr:col>
      <xdr:colOff>101600</xdr:colOff>
      <xdr:row>57</xdr:row>
      <xdr:rowOff>64135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55245</xdr:rowOff>
    </xdr:from>
    <xdr:ext cx="525145" cy="24955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98278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121920</xdr:rowOff>
    </xdr:from>
    <xdr:to>
      <xdr:col>10</xdr:col>
      <xdr:colOff>165100</xdr:colOff>
      <xdr:row>57</xdr:row>
      <xdr:rowOff>52070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43180</xdr:rowOff>
    </xdr:from>
    <xdr:ext cx="525145" cy="24955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158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99060</xdr:rowOff>
    </xdr:from>
    <xdr:to>
      <xdr:col>6</xdr:col>
      <xdr:colOff>38100</xdr:colOff>
      <xdr:row>56</xdr:row>
      <xdr:rowOff>29210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45720</xdr:rowOff>
    </xdr:from>
    <xdr:ext cx="52514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3040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955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610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105" cy="25082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10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105"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10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10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146685</xdr:rowOff>
    </xdr:from>
    <xdr:to>
      <xdr:col>24</xdr:col>
      <xdr:colOff>62865</xdr:colOff>
      <xdr:row>76</xdr:row>
      <xdr:rowOff>158115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161925</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161,816</a:t>
          </a:r>
          <a:endParaRPr kumimoji="1" lang="ja-JP" altLang="en-US" sz="1000" b="1">
            <a:latin typeface="ＭＳ Ｐゴシック"/>
            <a:ea typeface="ＭＳ Ｐゴシック"/>
          </a:endParaRPr>
        </a:p>
      </xdr:txBody>
    </xdr:sp>
    <xdr:clientData/>
  </xdr:oneCellAnchor>
  <xdr:twoCellAnchor>
    <xdr:from>
      <xdr:col>23</xdr:col>
      <xdr:colOff>165100</xdr:colOff>
      <xdr:row>76</xdr:row>
      <xdr:rowOff>158115</xdr:rowOff>
    </xdr:from>
    <xdr:to>
      <xdr:col>24</xdr:col>
      <xdr:colOff>152400</xdr:colOff>
      <xdr:row>76</xdr:row>
      <xdr:rowOff>158115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93345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273,108</a:t>
          </a:r>
          <a:endParaRPr kumimoji="1" lang="ja-JP" altLang="en-US" sz="1000" b="1">
            <a:latin typeface="ＭＳ Ｐゴシック"/>
          </a:endParaRPr>
        </a:p>
      </xdr:txBody>
    </xdr:sp>
    <xdr:clientData/>
  </xdr:oneCellAnchor>
  <xdr:twoCellAnchor>
    <xdr:from>
      <xdr:col>23</xdr:col>
      <xdr:colOff>165100</xdr:colOff>
      <xdr:row>69</xdr:row>
      <xdr:rowOff>146685</xdr:rowOff>
    </xdr:from>
    <xdr:to>
      <xdr:col>24</xdr:col>
      <xdr:colOff>152400</xdr:colOff>
      <xdr:row>69</xdr:row>
      <xdr:rowOff>146685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91440</xdr:rowOff>
    </xdr:from>
    <xdr:to>
      <xdr:col>24</xdr:col>
      <xdr:colOff>63500</xdr:colOff>
      <xdr:row>77</xdr:row>
      <xdr:rowOff>121285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164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35560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12700</xdr:rowOff>
    </xdr:from>
    <xdr:to>
      <xdr:col>24</xdr:col>
      <xdr:colOff>114300</xdr:colOff>
      <xdr:row>74</xdr:row>
      <xdr:rowOff>114300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121285</xdr:rowOff>
    </xdr:from>
    <xdr:to>
      <xdr:col>19</xdr:col>
      <xdr:colOff>177800</xdr:colOff>
      <xdr:row>78</xdr:row>
      <xdr:rowOff>15875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29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128905</xdr:rowOff>
    </xdr:from>
    <xdr:to>
      <xdr:col>20</xdr:col>
      <xdr:colOff>38100</xdr:colOff>
      <xdr:row>76</xdr:row>
      <xdr:rowOff>59055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75565</xdr:rowOff>
    </xdr:from>
    <xdr:ext cx="589280" cy="25082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76286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15875</xdr:rowOff>
    </xdr:from>
    <xdr:to>
      <xdr:col>15</xdr:col>
      <xdr:colOff>50800</xdr:colOff>
      <xdr:row>78</xdr:row>
      <xdr:rowOff>100330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89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15240</xdr:rowOff>
    </xdr:from>
    <xdr:to>
      <xdr:col>15</xdr:col>
      <xdr:colOff>101600</xdr:colOff>
      <xdr:row>76</xdr:row>
      <xdr:rowOff>116840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133350</xdr:rowOff>
    </xdr:from>
    <xdr:ext cx="589280" cy="25019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82065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71755</xdr:rowOff>
    </xdr:from>
    <xdr:to>
      <xdr:col>10</xdr:col>
      <xdr:colOff>114300</xdr:colOff>
      <xdr:row>78</xdr:row>
      <xdr:rowOff>100330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448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75565</xdr:rowOff>
    </xdr:from>
    <xdr:to>
      <xdr:col>10</xdr:col>
      <xdr:colOff>165100</xdr:colOff>
      <xdr:row>77</xdr:row>
      <xdr:rowOff>6350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22225</xdr:rowOff>
    </xdr:from>
    <xdr:ext cx="58928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809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74930</xdr:rowOff>
    </xdr:from>
    <xdr:to>
      <xdr:col>6</xdr:col>
      <xdr:colOff>38100</xdr:colOff>
      <xdr:row>77</xdr:row>
      <xdr:rowOff>4445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20955</xdr:rowOff>
    </xdr:from>
    <xdr:ext cx="589280" cy="24955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87970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40640</xdr:rowOff>
    </xdr:from>
    <xdr:to>
      <xdr:col>24</xdr:col>
      <xdr:colOff>114300</xdr:colOff>
      <xdr:row>76</xdr:row>
      <xdr:rowOff>142240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127000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70485</xdr:rowOff>
    </xdr:from>
    <xdr:to>
      <xdr:col>20</xdr:col>
      <xdr:colOff>38100</xdr:colOff>
      <xdr:row>78</xdr:row>
      <xdr:rowOff>635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163195</xdr:rowOff>
    </xdr:from>
    <xdr:ext cx="58928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36484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136525</xdr:rowOff>
    </xdr:from>
    <xdr:to>
      <xdr:col>15</xdr:col>
      <xdr:colOff>101600</xdr:colOff>
      <xdr:row>78</xdr:row>
      <xdr:rowOff>66675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57785</xdr:rowOff>
    </xdr:from>
    <xdr:ext cx="58928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4308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49530</xdr:rowOff>
    </xdr:from>
    <xdr:to>
      <xdr:col>10</xdr:col>
      <xdr:colOff>165100</xdr:colOff>
      <xdr:row>78</xdr:row>
      <xdr:rowOff>151130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142240</xdr:rowOff>
    </xdr:from>
    <xdr:ext cx="58928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5153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20955</xdr:rowOff>
    </xdr:from>
    <xdr:to>
      <xdr:col>6</xdr:col>
      <xdr:colOff>38100</xdr:colOff>
      <xdr:row>78</xdr:row>
      <xdr:rowOff>122555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113665</xdr:rowOff>
    </xdr:from>
    <xdr:ext cx="589280"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48676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955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10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610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98425</xdr:rowOff>
    </xdr:from>
    <xdr:to>
      <xdr:col>24</xdr:col>
      <xdr:colOff>62865</xdr:colOff>
      <xdr:row>98</xdr:row>
      <xdr:rowOff>106680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47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110490</xdr:rowOff>
    </xdr:from>
    <xdr:ext cx="534670" cy="25019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5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106680</xdr:rowOff>
    </xdr:from>
    <xdr:to>
      <xdr:col>24</xdr:col>
      <xdr:colOff>152400</xdr:colOff>
      <xdr:row>98</xdr:row>
      <xdr:rowOff>106680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45085</xdr:rowOff>
    </xdr:from>
    <xdr:ext cx="598805" cy="2584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125,036</a:t>
          </a:r>
          <a:endParaRPr kumimoji="1" lang="ja-JP" altLang="en-US" sz="1000" b="1">
            <a:latin typeface="ＭＳ Ｐゴシック"/>
          </a:endParaRPr>
        </a:p>
      </xdr:txBody>
    </xdr:sp>
    <xdr:clientData/>
  </xdr:oneCellAnchor>
  <xdr:twoCellAnchor>
    <xdr:from>
      <xdr:col>23</xdr:col>
      <xdr:colOff>165100</xdr:colOff>
      <xdr:row>89</xdr:row>
      <xdr:rowOff>98425</xdr:rowOff>
    </xdr:from>
    <xdr:to>
      <xdr:col>24</xdr:col>
      <xdr:colOff>152400</xdr:colOff>
      <xdr:row>89</xdr:row>
      <xdr:rowOff>98425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15875</xdr:rowOff>
    </xdr:from>
    <xdr:to>
      <xdr:col>24</xdr:col>
      <xdr:colOff>63500</xdr:colOff>
      <xdr:row>97</xdr:row>
      <xdr:rowOff>168275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4652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50800</xdr:rowOff>
    </xdr:from>
    <xdr:ext cx="534670"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27940</xdr:rowOff>
    </xdr:from>
    <xdr:to>
      <xdr:col>24</xdr:col>
      <xdr:colOff>114300</xdr:colOff>
      <xdr:row>96</xdr:row>
      <xdr:rowOff>129540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65405</xdr:rowOff>
    </xdr:from>
    <xdr:to>
      <xdr:col>19</xdr:col>
      <xdr:colOff>177800</xdr:colOff>
      <xdr:row>97</xdr:row>
      <xdr:rowOff>168275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9605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135890</xdr:rowOff>
    </xdr:from>
    <xdr:to>
      <xdr:col>20</xdr:col>
      <xdr:colOff>38100</xdr:colOff>
      <xdr:row>97</xdr:row>
      <xdr:rowOff>66040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82550</xdr:rowOff>
    </xdr:from>
    <xdr:ext cx="525145"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3703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65405</xdr:rowOff>
    </xdr:from>
    <xdr:to>
      <xdr:col>15</xdr:col>
      <xdr:colOff>50800</xdr:colOff>
      <xdr:row>97</xdr:row>
      <xdr:rowOff>148590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960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17780</xdr:rowOff>
    </xdr:from>
    <xdr:to>
      <xdr:col>15</xdr:col>
      <xdr:colOff>101600</xdr:colOff>
      <xdr:row>97</xdr:row>
      <xdr:rowOff>119380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110490</xdr:rowOff>
    </xdr:from>
    <xdr:ext cx="525145" cy="25019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7411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148590</xdr:rowOff>
    </xdr:from>
    <xdr:to>
      <xdr:col>10</xdr:col>
      <xdr:colOff>114300</xdr:colOff>
      <xdr:row>98</xdr:row>
      <xdr:rowOff>98425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7924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168910</xdr:rowOff>
    </xdr:from>
    <xdr:ext cx="525145" cy="24955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4566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78740</xdr:rowOff>
    </xdr:from>
    <xdr:to>
      <xdr:col>6</xdr:col>
      <xdr:colOff>38100</xdr:colOff>
      <xdr:row>98</xdr:row>
      <xdr:rowOff>8890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25400</xdr:rowOff>
    </xdr:from>
    <xdr:ext cx="52514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484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136525</xdr:rowOff>
    </xdr:from>
    <xdr:to>
      <xdr:col>24</xdr:col>
      <xdr:colOff>114300</xdr:colOff>
      <xdr:row>97</xdr:row>
      <xdr:rowOff>66675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114935</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117475</xdr:rowOff>
    </xdr:from>
    <xdr:to>
      <xdr:col>20</xdr:col>
      <xdr:colOff>38100</xdr:colOff>
      <xdr:row>98</xdr:row>
      <xdr:rowOff>47625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38735</xdr:rowOff>
    </xdr:from>
    <xdr:ext cx="52514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840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14605</xdr:rowOff>
    </xdr:from>
    <xdr:to>
      <xdr:col>15</xdr:col>
      <xdr:colOff>101600</xdr:colOff>
      <xdr:row>97</xdr:row>
      <xdr:rowOff>116205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132715</xdr:rowOff>
    </xdr:from>
    <xdr:ext cx="525145" cy="25082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4204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97790</xdr:rowOff>
    </xdr:from>
    <xdr:to>
      <xdr:col>10</xdr:col>
      <xdr:colOff>165100</xdr:colOff>
      <xdr:row>98</xdr:row>
      <xdr:rowOff>27940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19050</xdr:rowOff>
    </xdr:from>
    <xdr:ext cx="525145" cy="25019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8211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47625</xdr:rowOff>
    </xdr:from>
    <xdr:to>
      <xdr:col>6</xdr:col>
      <xdr:colOff>38100</xdr:colOff>
      <xdr:row>98</xdr:row>
      <xdr:rowOff>149225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140335</xdr:rowOff>
    </xdr:from>
    <xdr:ext cx="52514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942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9395" cy="24955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7835" cy="24955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7835" cy="24955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7835" cy="24955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835" cy="24955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12065</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465"/>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130810</xdr:rowOff>
    </xdr:from>
    <xdr:ext cx="469900" cy="25908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5,057</a:t>
          </a:r>
          <a:endParaRPr kumimoji="1" lang="ja-JP" altLang="en-US" sz="1000" b="1">
            <a:latin typeface="ＭＳ Ｐゴシック"/>
          </a:endParaRPr>
        </a:p>
      </xdr:txBody>
    </xdr:sp>
    <xdr:clientData/>
  </xdr:oneCellAnchor>
  <xdr:twoCellAnchor>
    <xdr:from>
      <xdr:col>54</xdr:col>
      <xdr:colOff>101600</xdr:colOff>
      <xdr:row>32</xdr:row>
      <xdr:rowOff>12065</xdr:rowOff>
    </xdr:from>
    <xdr:to>
      <xdr:col>55</xdr:col>
      <xdr:colOff>88900</xdr:colOff>
      <xdr:row>32</xdr:row>
      <xdr:rowOff>12065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109220</xdr:rowOff>
    </xdr:from>
    <xdr:to>
      <xdr:col>55</xdr:col>
      <xdr:colOff>0</xdr:colOff>
      <xdr:row>38</xdr:row>
      <xdr:rowOff>109855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243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143510</xdr:rowOff>
    </xdr:from>
    <xdr:ext cx="378460" cy="25146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71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109855</xdr:rowOff>
    </xdr:from>
    <xdr:to>
      <xdr:col>50</xdr:col>
      <xdr:colOff>114300</xdr:colOff>
      <xdr:row>38</xdr:row>
      <xdr:rowOff>110490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249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153035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169545</xdr:rowOff>
    </xdr:from>
    <xdr:ext cx="378460" cy="24955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1702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109220</xdr:rowOff>
    </xdr:from>
    <xdr:to>
      <xdr:col>45</xdr:col>
      <xdr:colOff>177800</xdr:colOff>
      <xdr:row>38</xdr:row>
      <xdr:rowOff>110490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4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109220</xdr:rowOff>
    </xdr:from>
    <xdr:to>
      <xdr:col>41</xdr:col>
      <xdr:colOff>50800</xdr:colOff>
      <xdr:row>38</xdr:row>
      <xdr:rowOff>109220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4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104775</xdr:rowOff>
    </xdr:from>
    <xdr:to>
      <xdr:col>41</xdr:col>
      <xdr:colOff>101600</xdr:colOff>
      <xdr:row>38</xdr:row>
      <xdr:rowOff>34925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52070</xdr:rowOff>
    </xdr:from>
    <xdr:ext cx="378460" cy="25146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2242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98425</xdr:rowOff>
    </xdr:from>
    <xdr:to>
      <xdr:col>36</xdr:col>
      <xdr:colOff>165100</xdr:colOff>
      <xdr:row>38</xdr:row>
      <xdr:rowOff>29210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45720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58420</xdr:rowOff>
    </xdr:from>
    <xdr:to>
      <xdr:col>55</xdr:col>
      <xdr:colOff>50800</xdr:colOff>
      <xdr:row>38</xdr:row>
      <xdr:rowOff>160020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145415</xdr:rowOff>
    </xdr:from>
    <xdr:ext cx="378460" cy="24955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90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59055</xdr:rowOff>
    </xdr:from>
    <xdr:to>
      <xdr:col>50</xdr:col>
      <xdr:colOff>165100</xdr:colOff>
      <xdr:row>38</xdr:row>
      <xdr:rowOff>160655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151765</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666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59690</xdr:rowOff>
    </xdr:from>
    <xdr:to>
      <xdr:col>46</xdr:col>
      <xdr:colOff>38100</xdr:colOff>
      <xdr:row>38</xdr:row>
      <xdr:rowOff>161290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152400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667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58420</xdr:rowOff>
    </xdr:from>
    <xdr:to>
      <xdr:col>41</xdr:col>
      <xdr:colOff>101600</xdr:colOff>
      <xdr:row>38</xdr:row>
      <xdr:rowOff>160020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151765</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666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57785</xdr:rowOff>
    </xdr:from>
    <xdr:to>
      <xdr:col>36</xdr:col>
      <xdr:colOff>165100</xdr:colOff>
      <xdr:row>38</xdr:row>
      <xdr:rowOff>159385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150495</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665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955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10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67945</xdr:rowOff>
    </xdr:from>
    <xdr:to>
      <xdr:col>54</xdr:col>
      <xdr:colOff>189865</xdr:colOff>
      <xdr:row>58</xdr:row>
      <xdr:rowOff>118110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44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9900" cy="25019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0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14605</xdr:rowOff>
    </xdr:from>
    <xdr:ext cx="598805"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119,668</a:t>
          </a:r>
          <a:endParaRPr kumimoji="1" lang="ja-JP" altLang="en-US" sz="1000" b="1">
            <a:latin typeface="ＭＳ Ｐゴシック"/>
          </a:endParaRPr>
        </a:p>
      </xdr:txBody>
    </xdr:sp>
    <xdr:clientData/>
  </xdr:oneCellAnchor>
  <xdr:twoCellAnchor>
    <xdr:from>
      <xdr:col>54</xdr:col>
      <xdr:colOff>101600</xdr:colOff>
      <xdr:row>50</xdr:row>
      <xdr:rowOff>67945</xdr:rowOff>
    </xdr:from>
    <xdr:to>
      <xdr:col>55</xdr:col>
      <xdr:colOff>88900</xdr:colOff>
      <xdr:row>50</xdr:row>
      <xdr:rowOff>67945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127635</xdr:rowOff>
    </xdr:from>
    <xdr:to>
      <xdr:col>55</xdr:col>
      <xdr:colOff>0</xdr:colOff>
      <xdr:row>57</xdr:row>
      <xdr:rowOff>130175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2883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12065</xdr:rowOff>
    </xdr:from>
    <xdr:ext cx="53467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127635</xdr:rowOff>
    </xdr:from>
    <xdr:to>
      <xdr:col>50</xdr:col>
      <xdr:colOff>114300</xdr:colOff>
      <xdr:row>57</xdr:row>
      <xdr:rowOff>166370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2883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29210</xdr:rowOff>
    </xdr:from>
    <xdr:to>
      <xdr:col>50</xdr:col>
      <xdr:colOff>165100</xdr:colOff>
      <xdr:row>57</xdr:row>
      <xdr:rowOff>130175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121285</xdr:rowOff>
    </xdr:from>
    <xdr:ext cx="525145" cy="25082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1965" y="98939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121920</xdr:rowOff>
    </xdr:from>
    <xdr:to>
      <xdr:col>45</xdr:col>
      <xdr:colOff>177800</xdr:colOff>
      <xdr:row>57</xdr:row>
      <xdr:rowOff>166370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45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40640</xdr:rowOff>
    </xdr:from>
    <xdr:to>
      <xdr:col>46</xdr:col>
      <xdr:colOff>38100</xdr:colOff>
      <xdr:row>57</xdr:row>
      <xdr:rowOff>142240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158750</xdr:rowOff>
    </xdr:from>
    <xdr:ext cx="52514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588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121920</xdr:rowOff>
    </xdr:from>
    <xdr:to>
      <xdr:col>41</xdr:col>
      <xdr:colOff>50800</xdr:colOff>
      <xdr:row>57</xdr:row>
      <xdr:rowOff>155575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45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155575</xdr:rowOff>
    </xdr:from>
    <xdr:ext cx="525145" cy="25082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5853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22225</xdr:rowOff>
    </xdr:from>
    <xdr:to>
      <xdr:col>36</xdr:col>
      <xdr:colOff>165100</xdr:colOff>
      <xdr:row>57</xdr:row>
      <xdr:rowOff>123825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140335</xdr:rowOff>
    </xdr:from>
    <xdr:ext cx="52514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570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79375</xdr:rowOff>
    </xdr:from>
    <xdr:to>
      <xdr:col>55</xdr:col>
      <xdr:colOff>50800</xdr:colOff>
      <xdr:row>58</xdr:row>
      <xdr:rowOff>9525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57785</xdr:rowOff>
    </xdr:from>
    <xdr:ext cx="5346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30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76835</xdr:rowOff>
    </xdr:from>
    <xdr:to>
      <xdr:col>50</xdr:col>
      <xdr:colOff>165100</xdr:colOff>
      <xdr:row>57</xdr:row>
      <xdr:rowOff>6985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23495</xdr:rowOff>
    </xdr:from>
    <xdr:ext cx="52514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9453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114935</xdr:rowOff>
    </xdr:from>
    <xdr:to>
      <xdr:col>46</xdr:col>
      <xdr:colOff>38100</xdr:colOff>
      <xdr:row>58</xdr:row>
      <xdr:rowOff>45085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36195</xdr:rowOff>
    </xdr:from>
    <xdr:ext cx="52514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99802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71120</xdr:rowOff>
    </xdr:from>
    <xdr:to>
      <xdr:col>41</xdr:col>
      <xdr:colOff>101600</xdr:colOff>
      <xdr:row>58</xdr:row>
      <xdr:rowOff>1270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163830</xdr:rowOff>
    </xdr:from>
    <xdr:ext cx="52514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9936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104775</xdr:rowOff>
    </xdr:from>
    <xdr:to>
      <xdr:col>36</xdr:col>
      <xdr:colOff>165100</xdr:colOff>
      <xdr:row>58</xdr:row>
      <xdr:rowOff>34925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26035</xdr:rowOff>
    </xdr:from>
    <xdr:ext cx="52514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9970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955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15875</xdr:rowOff>
    </xdr:from>
    <xdr:to>
      <xdr:col>54</xdr:col>
      <xdr:colOff>189865</xdr:colOff>
      <xdr:row>78</xdr:row>
      <xdr:rowOff>153670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82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469900" cy="24955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5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153670</xdr:rowOff>
    </xdr:from>
    <xdr:to>
      <xdr:col>55</xdr:col>
      <xdr:colOff>88900</xdr:colOff>
      <xdr:row>78</xdr:row>
      <xdr:rowOff>153670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133985</xdr:rowOff>
    </xdr:from>
    <xdr:ext cx="534670" cy="24955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40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73,516</a:t>
          </a:r>
          <a:endParaRPr kumimoji="1" lang="ja-JP" altLang="en-US" sz="1000" b="1">
            <a:latin typeface="ＭＳ Ｐゴシック"/>
          </a:endParaRPr>
        </a:p>
      </xdr:txBody>
    </xdr:sp>
    <xdr:clientData/>
  </xdr:oneCellAnchor>
  <xdr:twoCellAnchor>
    <xdr:from>
      <xdr:col>54</xdr:col>
      <xdr:colOff>101600</xdr:colOff>
      <xdr:row>71</xdr:row>
      <xdr:rowOff>15875</xdr:rowOff>
    </xdr:from>
    <xdr:to>
      <xdr:col>55</xdr:col>
      <xdr:colOff>88900</xdr:colOff>
      <xdr:row>71</xdr:row>
      <xdr:rowOff>15875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52070</xdr:rowOff>
    </xdr:from>
    <xdr:to>
      <xdr:col>55</xdr:col>
      <xdr:colOff>0</xdr:colOff>
      <xdr:row>77</xdr:row>
      <xdr:rowOff>158750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537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64135</xdr:rowOff>
    </xdr:from>
    <xdr:ext cx="534670" cy="25082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8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41275</xdr:rowOff>
    </xdr:from>
    <xdr:to>
      <xdr:col>55</xdr:col>
      <xdr:colOff>50800</xdr:colOff>
      <xdr:row>76</xdr:row>
      <xdr:rowOff>143510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52070</xdr:rowOff>
    </xdr:from>
    <xdr:to>
      <xdr:col>50</xdr:col>
      <xdr:colOff>114300</xdr:colOff>
      <xdr:row>78</xdr:row>
      <xdr:rowOff>34925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5372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86995</xdr:rowOff>
    </xdr:from>
    <xdr:to>
      <xdr:col>50</xdr:col>
      <xdr:colOff>165100</xdr:colOff>
      <xdr:row>77</xdr:row>
      <xdr:rowOff>17780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33655</xdr:rowOff>
    </xdr:from>
    <xdr:ext cx="525145" cy="2584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1965" y="128924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34925</xdr:rowOff>
    </xdr:from>
    <xdr:to>
      <xdr:col>45</xdr:col>
      <xdr:colOff>177800</xdr:colOff>
      <xdr:row>78</xdr:row>
      <xdr:rowOff>45720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80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40640</xdr:rowOff>
    </xdr:from>
    <xdr:ext cx="525145" cy="25146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30708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13970</xdr:rowOff>
    </xdr:from>
    <xdr:to>
      <xdr:col>41</xdr:col>
      <xdr:colOff>50800</xdr:colOff>
      <xdr:row>78</xdr:row>
      <xdr:rowOff>45720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870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92075</xdr:rowOff>
    </xdr:from>
    <xdr:to>
      <xdr:col>41</xdr:col>
      <xdr:colOff>101600</xdr:colOff>
      <xdr:row>78</xdr:row>
      <xdr:rowOff>22225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38735</xdr:rowOff>
    </xdr:from>
    <xdr:ext cx="52514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3965" y="130689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31750</xdr:rowOff>
    </xdr:from>
    <xdr:ext cx="525145" cy="24955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4965" y="130619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107950</xdr:rowOff>
    </xdr:from>
    <xdr:to>
      <xdr:col>55</xdr:col>
      <xdr:colOff>50800</xdr:colOff>
      <xdr:row>78</xdr:row>
      <xdr:rowOff>38100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86360</xdr:rowOff>
    </xdr:from>
    <xdr:ext cx="534670" cy="25146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8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1270</xdr:rowOff>
    </xdr:from>
    <xdr:to>
      <xdr:col>50</xdr:col>
      <xdr:colOff>165100</xdr:colOff>
      <xdr:row>77</xdr:row>
      <xdr:rowOff>102870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93980</xdr:rowOff>
    </xdr:from>
    <xdr:ext cx="52514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1965" y="13295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155575</xdr:rowOff>
    </xdr:from>
    <xdr:to>
      <xdr:col>46</xdr:col>
      <xdr:colOff>38100</xdr:colOff>
      <xdr:row>78</xdr:row>
      <xdr:rowOff>86360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76835</xdr:rowOff>
    </xdr:from>
    <xdr:ext cx="460375" cy="24955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350" y="134499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166370</xdr:rowOff>
    </xdr:from>
    <xdr:to>
      <xdr:col>41</xdr:col>
      <xdr:colOff>101600</xdr:colOff>
      <xdr:row>78</xdr:row>
      <xdr:rowOff>96520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87630</xdr:rowOff>
    </xdr:from>
    <xdr:ext cx="460375" cy="25019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350" y="1346073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134620</xdr:rowOff>
    </xdr:from>
    <xdr:to>
      <xdr:col>36</xdr:col>
      <xdr:colOff>165100</xdr:colOff>
      <xdr:row>78</xdr:row>
      <xdr:rowOff>64770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55880</xdr:rowOff>
    </xdr:from>
    <xdr:ext cx="52514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4965" y="13428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105" cy="24955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10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118110</xdr:rowOff>
    </xdr:from>
    <xdr:to>
      <xdr:col>54</xdr:col>
      <xdr:colOff>189865</xdr:colOff>
      <xdr:row>98</xdr:row>
      <xdr:rowOff>58420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6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62230</xdr:rowOff>
    </xdr:from>
    <xdr:ext cx="534670"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58420</xdr:rowOff>
    </xdr:from>
    <xdr:to>
      <xdr:col>55</xdr:col>
      <xdr:colOff>88900</xdr:colOff>
      <xdr:row>98</xdr:row>
      <xdr:rowOff>58420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805" cy="25019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192,871</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59690</xdr:rowOff>
    </xdr:from>
    <xdr:to>
      <xdr:col>55</xdr:col>
      <xdr:colOff>0</xdr:colOff>
      <xdr:row>97</xdr:row>
      <xdr:rowOff>151130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9034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34670" cy="25908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121285</xdr:rowOff>
    </xdr:from>
    <xdr:to>
      <xdr:col>50</xdr:col>
      <xdr:colOff>114300</xdr:colOff>
      <xdr:row>97</xdr:row>
      <xdr:rowOff>151130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519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64135</xdr:rowOff>
    </xdr:from>
    <xdr:ext cx="525145" cy="25082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1965" y="163518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1270</xdr:rowOff>
    </xdr:from>
    <xdr:to>
      <xdr:col>45</xdr:col>
      <xdr:colOff>177800</xdr:colOff>
      <xdr:row>97</xdr:row>
      <xdr:rowOff>121285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319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139700</xdr:rowOff>
    </xdr:from>
    <xdr:to>
      <xdr:col>46</xdr:col>
      <xdr:colOff>38100</xdr:colOff>
      <xdr:row>97</xdr:row>
      <xdr:rowOff>69850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86360</xdr:rowOff>
    </xdr:from>
    <xdr:ext cx="525145" cy="25146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2965" y="163741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1270</xdr:rowOff>
    </xdr:from>
    <xdr:to>
      <xdr:col>41</xdr:col>
      <xdr:colOff>50800</xdr:colOff>
      <xdr:row>97</xdr:row>
      <xdr:rowOff>79375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3192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58420</xdr:rowOff>
    </xdr:from>
    <xdr:ext cx="52514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3965" y="16689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126365</xdr:rowOff>
    </xdr:from>
    <xdr:to>
      <xdr:col>36</xdr:col>
      <xdr:colOff>165100</xdr:colOff>
      <xdr:row>97</xdr:row>
      <xdr:rowOff>56515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73025</xdr:rowOff>
    </xdr:from>
    <xdr:ext cx="52514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4965" y="163607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8890</xdr:rowOff>
    </xdr:from>
    <xdr:to>
      <xdr:col>55</xdr:col>
      <xdr:colOff>50800</xdr:colOff>
      <xdr:row>97</xdr:row>
      <xdr:rowOff>110490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158750</xdr:rowOff>
    </xdr:from>
    <xdr:ext cx="534670" cy="259080"/>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100330</xdr:rowOff>
    </xdr:from>
    <xdr:to>
      <xdr:col>50</xdr:col>
      <xdr:colOff>165100</xdr:colOff>
      <xdr:row>98</xdr:row>
      <xdr:rowOff>30480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21590</xdr:rowOff>
    </xdr:from>
    <xdr:ext cx="52514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1965" y="168236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70485</xdr:rowOff>
    </xdr:from>
    <xdr:to>
      <xdr:col>46</xdr:col>
      <xdr:colOff>38100</xdr:colOff>
      <xdr:row>98</xdr:row>
      <xdr:rowOff>635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163195</xdr:rowOff>
    </xdr:from>
    <xdr:ext cx="52514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2965" y="16793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121920</xdr:rowOff>
    </xdr:from>
    <xdr:to>
      <xdr:col>41</xdr:col>
      <xdr:colOff>101600</xdr:colOff>
      <xdr:row>97</xdr:row>
      <xdr:rowOff>52070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68580</xdr:rowOff>
    </xdr:from>
    <xdr:ext cx="52514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3965" y="163563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29210</xdr:rowOff>
    </xdr:from>
    <xdr:to>
      <xdr:col>36</xdr:col>
      <xdr:colOff>165100</xdr:colOff>
      <xdr:row>97</xdr:row>
      <xdr:rowOff>130175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121285</xdr:rowOff>
    </xdr:from>
    <xdr:ext cx="525145" cy="25082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4965" y="167519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9395" cy="24955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115570</xdr:rowOff>
    </xdr:from>
    <xdr:to>
      <xdr:col>85</xdr:col>
      <xdr:colOff>126365</xdr:colOff>
      <xdr:row>39</xdr:row>
      <xdr:rowOff>22225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07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26035</xdr:rowOff>
    </xdr:from>
    <xdr:ext cx="534670" cy="259080"/>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22225</xdr:rowOff>
    </xdr:from>
    <xdr:to>
      <xdr:col>86</xdr:col>
      <xdr:colOff>25400</xdr:colOff>
      <xdr:row>39</xdr:row>
      <xdr:rowOff>22225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62230</xdr:rowOff>
    </xdr:from>
    <xdr:ext cx="534670" cy="25908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48,628</a:t>
          </a:r>
          <a:endParaRPr kumimoji="1" lang="ja-JP" altLang="en-US" sz="1000" b="1">
            <a:latin typeface="ＭＳ Ｐゴシック"/>
          </a:endParaRPr>
        </a:p>
      </xdr:txBody>
    </xdr:sp>
    <xdr:clientData/>
  </xdr:oneCellAnchor>
  <xdr:twoCellAnchor>
    <xdr:from>
      <xdr:col>85</xdr:col>
      <xdr:colOff>38100</xdr:colOff>
      <xdr:row>30</xdr:row>
      <xdr:rowOff>115570</xdr:rowOff>
    </xdr:from>
    <xdr:to>
      <xdr:col>86</xdr:col>
      <xdr:colOff>25400</xdr:colOff>
      <xdr:row>30</xdr:row>
      <xdr:rowOff>115570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39370</xdr:rowOff>
    </xdr:from>
    <xdr:to>
      <xdr:col>85</xdr:col>
      <xdr:colOff>127000</xdr:colOff>
      <xdr:row>36</xdr:row>
      <xdr:rowOff>46355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115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82550</xdr:rowOff>
    </xdr:from>
    <xdr:ext cx="534670" cy="259080"/>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104140</xdr:rowOff>
    </xdr:from>
    <xdr:to>
      <xdr:col>85</xdr:col>
      <xdr:colOff>177800</xdr:colOff>
      <xdr:row>37</xdr:row>
      <xdr:rowOff>34290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39370</xdr:rowOff>
    </xdr:from>
    <xdr:to>
      <xdr:col>81</xdr:col>
      <xdr:colOff>50800</xdr:colOff>
      <xdr:row>36</xdr:row>
      <xdr:rowOff>163195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1157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4445</xdr:rowOff>
    </xdr:from>
    <xdr:ext cx="52514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6348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163195</xdr:rowOff>
    </xdr:from>
    <xdr:to>
      <xdr:col>76</xdr:col>
      <xdr:colOff>114300</xdr:colOff>
      <xdr:row>37</xdr:row>
      <xdr:rowOff>9525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353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74930</xdr:rowOff>
    </xdr:from>
    <xdr:ext cx="525145" cy="25146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6418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126365</xdr:rowOff>
    </xdr:from>
    <xdr:to>
      <xdr:col>71</xdr:col>
      <xdr:colOff>177800</xdr:colOff>
      <xdr:row>37</xdr:row>
      <xdr:rowOff>9525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784215"/>
          <a:ext cx="889000" cy="568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86360</xdr:rowOff>
    </xdr:from>
    <xdr:ext cx="525145" cy="25146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64300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3175</xdr:rowOff>
    </xdr:from>
    <xdr:to>
      <xdr:col>67</xdr:col>
      <xdr:colOff>101600</xdr:colOff>
      <xdr:row>37</xdr:row>
      <xdr:rowOff>104775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95885</xdr:rowOff>
    </xdr:from>
    <xdr:ext cx="52514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6439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18415</xdr:rowOff>
    </xdr:from>
    <xdr:ext cx="534670" cy="25082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191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160020</xdr:rowOff>
    </xdr:from>
    <xdr:to>
      <xdr:col>81</xdr:col>
      <xdr:colOff>101600</xdr:colOff>
      <xdr:row>36</xdr:row>
      <xdr:rowOff>90170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106680</xdr:rowOff>
    </xdr:from>
    <xdr:ext cx="52514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3965" y="5935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112395</xdr:rowOff>
    </xdr:from>
    <xdr:to>
      <xdr:col>76</xdr:col>
      <xdr:colOff>165100</xdr:colOff>
      <xdr:row>37</xdr:row>
      <xdr:rowOff>42545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59055</xdr:rowOff>
    </xdr:from>
    <xdr:ext cx="52514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4965" y="6059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130175</xdr:rowOff>
    </xdr:from>
    <xdr:to>
      <xdr:col>72</xdr:col>
      <xdr:colOff>38100</xdr:colOff>
      <xdr:row>37</xdr:row>
      <xdr:rowOff>60325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76835</xdr:rowOff>
    </xdr:from>
    <xdr:ext cx="525145" cy="24955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5965" y="60775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75565</xdr:rowOff>
    </xdr:from>
    <xdr:to>
      <xdr:col>67</xdr:col>
      <xdr:colOff>101600</xdr:colOff>
      <xdr:row>34</xdr:row>
      <xdr:rowOff>6350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733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22225</xdr:rowOff>
    </xdr:from>
    <xdr:ext cx="525145"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6965" y="55086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6105"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610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xdr:rowOff>
    </xdr:from>
    <xdr:to>
      <xdr:col>85</xdr:col>
      <xdr:colOff>126365</xdr:colOff>
      <xdr:row>58</xdr:row>
      <xdr:rowOff>71755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58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75565</xdr:rowOff>
    </xdr:from>
    <xdr:ext cx="534670" cy="25082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32,164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71755</xdr:rowOff>
    </xdr:from>
    <xdr:to>
      <xdr:col>86</xdr:col>
      <xdr:colOff>25400</xdr:colOff>
      <xdr:row>58</xdr:row>
      <xdr:rowOff>71755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118745</xdr:rowOff>
    </xdr:from>
    <xdr:ext cx="598805" cy="25908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110,011</a:t>
          </a:r>
          <a:endParaRPr kumimoji="1" lang="ja-JP" altLang="en-US" sz="1000" b="1">
            <a:latin typeface="ＭＳ Ｐゴシック"/>
          </a:endParaRPr>
        </a:p>
      </xdr:txBody>
    </xdr:sp>
    <xdr:clientData/>
  </xdr:oneCellAnchor>
  <xdr:twoCellAnchor>
    <xdr:from>
      <xdr:col>85</xdr:col>
      <xdr:colOff>38100</xdr:colOff>
      <xdr:row>51</xdr:row>
      <xdr:rowOff>635</xdr:rowOff>
    </xdr:from>
    <xdr:to>
      <xdr:col>86</xdr:col>
      <xdr:colOff>25400</xdr:colOff>
      <xdr:row>51</xdr:row>
      <xdr:rowOff>635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10160</xdr:rowOff>
    </xdr:from>
    <xdr:to>
      <xdr:col>85</xdr:col>
      <xdr:colOff>127000</xdr:colOff>
      <xdr:row>57</xdr:row>
      <xdr:rowOff>109855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8281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168910</xdr:rowOff>
    </xdr:from>
    <xdr:ext cx="534670" cy="24955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721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146050</xdr:rowOff>
    </xdr:from>
    <xdr:to>
      <xdr:col>85</xdr:col>
      <xdr:colOff>177800</xdr:colOff>
      <xdr:row>56</xdr:row>
      <xdr:rowOff>76200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10160</xdr:rowOff>
    </xdr:from>
    <xdr:to>
      <xdr:col>81</xdr:col>
      <xdr:colOff>50800</xdr:colOff>
      <xdr:row>57</xdr:row>
      <xdr:rowOff>65405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828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122555</xdr:rowOff>
    </xdr:from>
    <xdr:to>
      <xdr:col>81</xdr:col>
      <xdr:colOff>101600</xdr:colOff>
      <xdr:row>56</xdr:row>
      <xdr:rowOff>52705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69215</xdr:rowOff>
    </xdr:from>
    <xdr:ext cx="52514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3275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139065</xdr:rowOff>
    </xdr:from>
    <xdr:to>
      <xdr:col>76</xdr:col>
      <xdr:colOff>114300</xdr:colOff>
      <xdr:row>57</xdr:row>
      <xdr:rowOff>65405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225915"/>
          <a:ext cx="889000" cy="612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133985</xdr:rowOff>
    </xdr:from>
    <xdr:ext cx="525145" cy="24955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3922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139065</xdr:rowOff>
    </xdr:from>
    <xdr:to>
      <xdr:col>71</xdr:col>
      <xdr:colOff>177800</xdr:colOff>
      <xdr:row>56</xdr:row>
      <xdr:rowOff>76835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225915"/>
          <a:ext cx="8890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148590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139700</xdr:rowOff>
    </xdr:from>
    <xdr:ext cx="52514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740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24765</xdr:rowOff>
    </xdr:from>
    <xdr:to>
      <xdr:col>67</xdr:col>
      <xdr:colOff>101600</xdr:colOff>
      <xdr:row>56</xdr:row>
      <xdr:rowOff>126365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25145" cy="25146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4018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59055</xdr:rowOff>
    </xdr:from>
    <xdr:to>
      <xdr:col>85</xdr:col>
      <xdr:colOff>177800</xdr:colOff>
      <xdr:row>57</xdr:row>
      <xdr:rowOff>160655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37465</xdr:rowOff>
    </xdr:from>
    <xdr:ext cx="534670" cy="25908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10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130810</xdr:rowOff>
    </xdr:from>
    <xdr:to>
      <xdr:col>81</xdr:col>
      <xdr:colOff>101600</xdr:colOff>
      <xdr:row>57</xdr:row>
      <xdr:rowOff>60960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52070</xdr:rowOff>
    </xdr:from>
    <xdr:ext cx="525145" cy="25146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824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xdr:rowOff>
    </xdr:from>
    <xdr:to>
      <xdr:col>76</xdr:col>
      <xdr:colOff>165100</xdr:colOff>
      <xdr:row>57</xdr:row>
      <xdr:rowOff>116205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107315</xdr:rowOff>
    </xdr:from>
    <xdr:ext cx="52514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9879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88265</xdr:rowOff>
    </xdr:from>
    <xdr:to>
      <xdr:col>72</xdr:col>
      <xdr:colOff>38100</xdr:colOff>
      <xdr:row>54</xdr:row>
      <xdr:rowOff>18415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1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52</xdr:row>
      <xdr:rowOff>34925</xdr:rowOff>
    </xdr:from>
    <xdr:ext cx="52514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89503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26035</xdr:rowOff>
    </xdr:from>
    <xdr:to>
      <xdr:col>67</xdr:col>
      <xdr:colOff>101600</xdr:colOff>
      <xdr:row>56</xdr:row>
      <xdr:rowOff>127635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118745</xdr:rowOff>
    </xdr:from>
    <xdr:ext cx="52514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7199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10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20320</xdr:rowOff>
    </xdr:from>
    <xdr:to>
      <xdr:col>85</xdr:col>
      <xdr:colOff>126365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138430</xdr:rowOff>
    </xdr:from>
    <xdr:ext cx="598805" cy="25908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123,425</a:t>
          </a:r>
          <a:endParaRPr kumimoji="1" lang="ja-JP" altLang="en-US" sz="1000" b="1">
            <a:latin typeface="ＭＳ Ｐゴシック"/>
          </a:endParaRPr>
        </a:p>
      </xdr:txBody>
    </xdr:sp>
    <xdr:clientData/>
  </xdr:oneCellAnchor>
  <xdr:twoCellAnchor>
    <xdr:from>
      <xdr:col>85</xdr:col>
      <xdr:colOff>38100</xdr:colOff>
      <xdr:row>70</xdr:row>
      <xdr:rowOff>20320</xdr:rowOff>
    </xdr:from>
    <xdr:to>
      <xdr:col>86</xdr:col>
      <xdr:colOff>25400</xdr:colOff>
      <xdr:row>70</xdr:row>
      <xdr:rowOff>20320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25400</xdr:rowOff>
    </xdr:from>
    <xdr:to>
      <xdr:col>85</xdr:col>
      <xdr:colOff>127000</xdr:colOff>
      <xdr:row>79</xdr:row>
      <xdr:rowOff>31115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699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61595</xdr:rowOff>
    </xdr:from>
    <xdr:ext cx="469900" cy="25908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3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xdr:rowOff>
    </xdr:from>
    <xdr:to>
      <xdr:col>81</xdr:col>
      <xdr:colOff>50800</xdr:colOff>
      <xdr:row>79</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464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66040</xdr:rowOff>
    </xdr:from>
    <xdr:to>
      <xdr:col>81</xdr:col>
      <xdr:colOff>101600</xdr:colOff>
      <xdr:row>78</xdr:row>
      <xdr:rowOff>167640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12700</xdr:rowOff>
    </xdr:from>
    <xdr:ext cx="46037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2143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1905</xdr:rowOff>
    </xdr:from>
    <xdr:to>
      <xdr:col>76</xdr:col>
      <xdr:colOff>114300</xdr:colOff>
      <xdr:row>79</xdr:row>
      <xdr:rowOff>34925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464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66675</xdr:rowOff>
    </xdr:from>
    <xdr:to>
      <xdr:col>76</xdr:col>
      <xdr:colOff>165100</xdr:colOff>
      <xdr:row>78</xdr:row>
      <xdr:rowOff>168275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13335</xdr:rowOff>
    </xdr:from>
    <xdr:ext cx="46037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350" y="132149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31750</xdr:rowOff>
    </xdr:from>
    <xdr:to>
      <xdr:col>71</xdr:col>
      <xdr:colOff>177800</xdr:colOff>
      <xdr:row>79</xdr:row>
      <xdr:rowOff>34925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76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36830</xdr:rowOff>
    </xdr:from>
    <xdr:ext cx="46037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2384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118110</xdr:rowOff>
    </xdr:from>
    <xdr:to>
      <xdr:col>67</xdr:col>
      <xdr:colOff>101600</xdr:colOff>
      <xdr:row>79</xdr:row>
      <xdr:rowOff>48260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64770</xdr:rowOff>
    </xdr:from>
    <xdr:ext cx="460375" cy="25019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2664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66675</xdr:rowOff>
    </xdr:from>
    <xdr:ext cx="469900" cy="24955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97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146050</xdr:rowOff>
    </xdr:from>
    <xdr:to>
      <xdr:col>81</xdr:col>
      <xdr:colOff>101600</xdr:colOff>
      <xdr:row>79</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67310</xdr:rowOff>
    </xdr:from>
    <xdr:ext cx="46037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350" y="136118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122555</xdr:rowOff>
    </xdr:from>
    <xdr:to>
      <xdr:col>76</xdr:col>
      <xdr:colOff>165100</xdr:colOff>
      <xdr:row>79</xdr:row>
      <xdr:rowOff>52705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43815</xdr:rowOff>
    </xdr:from>
    <xdr:ext cx="460375" cy="24955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350" y="1358836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155575</xdr:rowOff>
    </xdr:from>
    <xdr:to>
      <xdr:col>72</xdr:col>
      <xdr:colOff>38100</xdr:colOff>
      <xdr:row>79</xdr:row>
      <xdr:rowOff>86360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76835</xdr:rowOff>
    </xdr:from>
    <xdr:ext cx="378460" cy="24955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70" y="13621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152400</xdr:rowOff>
    </xdr:from>
    <xdr:to>
      <xdr:col>67</xdr:col>
      <xdr:colOff>101600</xdr:colOff>
      <xdr:row>79</xdr:row>
      <xdr:rowOff>82550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73660</xdr:rowOff>
    </xdr:from>
    <xdr:ext cx="37846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70" y="13618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6105" cy="24955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610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1905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59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1460"/>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8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1905</xdr:rowOff>
    </xdr:from>
    <xdr:to>
      <xdr:col>86</xdr:col>
      <xdr:colOff>25400</xdr:colOff>
      <xdr:row>98</xdr:row>
      <xdr:rowOff>1905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4955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8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197,198</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52070</xdr:rowOff>
    </xdr:from>
    <xdr:to>
      <xdr:col>85</xdr:col>
      <xdr:colOff>127000</xdr:colOff>
      <xdr:row>97</xdr:row>
      <xdr:rowOff>5080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1127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7620</xdr:rowOff>
    </xdr:from>
    <xdr:ext cx="534670" cy="25019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668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130810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5080</xdr:rowOff>
    </xdr:from>
    <xdr:to>
      <xdr:col>81</xdr:col>
      <xdr:colOff>50800</xdr:colOff>
      <xdr:row>97</xdr:row>
      <xdr:rowOff>40640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35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90170</xdr:rowOff>
    </xdr:from>
    <xdr:to>
      <xdr:col>81</xdr:col>
      <xdr:colOff>101600</xdr:colOff>
      <xdr:row>97</xdr:row>
      <xdr:rowOff>20320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36830</xdr:rowOff>
    </xdr:from>
    <xdr:ext cx="52514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3965" y="16324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40640</xdr:rowOff>
    </xdr:from>
    <xdr:to>
      <xdr:col>76</xdr:col>
      <xdr:colOff>114300</xdr:colOff>
      <xdr:row>97</xdr:row>
      <xdr:rowOff>78740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712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38735</xdr:rowOff>
    </xdr:from>
    <xdr:ext cx="52514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4965" y="163264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15240</xdr:rowOff>
    </xdr:from>
    <xdr:to>
      <xdr:col>71</xdr:col>
      <xdr:colOff>177800</xdr:colOff>
      <xdr:row>97</xdr:row>
      <xdr:rowOff>78740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458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94615</xdr:rowOff>
    </xdr:from>
    <xdr:to>
      <xdr:col>72</xdr:col>
      <xdr:colOff>38100</xdr:colOff>
      <xdr:row>97</xdr:row>
      <xdr:rowOff>24765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41275</xdr:rowOff>
    </xdr:from>
    <xdr:ext cx="525145" cy="25082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5965" y="163290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87630</xdr:rowOff>
    </xdr:from>
    <xdr:to>
      <xdr:col>67</xdr:col>
      <xdr:colOff>101600</xdr:colOff>
      <xdr:row>97</xdr:row>
      <xdr:rowOff>17780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34290</xdr:rowOff>
    </xdr:from>
    <xdr:ext cx="52514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6965" y="16322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1270</xdr:rowOff>
    </xdr:from>
    <xdr:to>
      <xdr:col>85</xdr:col>
      <xdr:colOff>177800</xdr:colOff>
      <xdr:row>96</xdr:row>
      <xdr:rowOff>102870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24130</xdr:rowOff>
    </xdr:from>
    <xdr:ext cx="534670" cy="25908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11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125730</xdr:rowOff>
    </xdr:from>
    <xdr:to>
      <xdr:col>81</xdr:col>
      <xdr:colOff>101600</xdr:colOff>
      <xdr:row>97</xdr:row>
      <xdr:rowOff>55880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46990</xdr:rowOff>
    </xdr:from>
    <xdr:ext cx="52514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3965" y="16677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161290</xdr:rowOff>
    </xdr:from>
    <xdr:to>
      <xdr:col>76</xdr:col>
      <xdr:colOff>165100</xdr:colOff>
      <xdr:row>97</xdr:row>
      <xdr:rowOff>91440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82550</xdr:rowOff>
    </xdr:from>
    <xdr:ext cx="52514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4965" y="16713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27940</xdr:rowOff>
    </xdr:from>
    <xdr:to>
      <xdr:col>72</xdr:col>
      <xdr:colOff>38100</xdr:colOff>
      <xdr:row>97</xdr:row>
      <xdr:rowOff>129540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120650</xdr:rowOff>
    </xdr:from>
    <xdr:ext cx="525145" cy="25146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5965" y="167513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135890</xdr:rowOff>
    </xdr:from>
    <xdr:to>
      <xdr:col>67</xdr:col>
      <xdr:colOff>101600</xdr:colOff>
      <xdr:row>97</xdr:row>
      <xdr:rowOff>66040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57150</xdr:rowOff>
    </xdr:from>
    <xdr:ext cx="52514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6965" y="16687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939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7835" cy="25082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7835"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7835" cy="25146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78105</xdr:rowOff>
    </xdr:from>
    <xdr:to>
      <xdr:col>116</xdr:col>
      <xdr:colOff>62865</xdr:colOff>
      <xdr:row>39</xdr:row>
      <xdr:rowOff>99060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0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24765</xdr:rowOff>
    </xdr:from>
    <xdr:ext cx="534670" cy="259080"/>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14,365</a:t>
          </a:r>
          <a:endParaRPr kumimoji="1" lang="ja-JP" altLang="en-US" sz="1000" b="1">
            <a:latin typeface="ＭＳ Ｐゴシック"/>
          </a:endParaRPr>
        </a:p>
      </xdr:txBody>
    </xdr:sp>
    <xdr:clientData/>
  </xdr:oneCellAnchor>
  <xdr:twoCellAnchor>
    <xdr:from>
      <xdr:col>115</xdr:col>
      <xdr:colOff>165100</xdr:colOff>
      <xdr:row>30</xdr:row>
      <xdr:rowOff>78105</xdr:rowOff>
    </xdr:from>
    <xdr:to>
      <xdr:col>116</xdr:col>
      <xdr:colOff>152400</xdr:colOff>
      <xdr:row>30</xdr:row>
      <xdr:rowOff>78105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19050</xdr:rowOff>
    </xdr:from>
    <xdr:ext cx="378460" cy="250190"/>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15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25400</xdr:rowOff>
    </xdr:from>
    <xdr:to>
      <xdr:col>112</xdr:col>
      <xdr:colOff>38100</xdr:colOff>
      <xdr:row>39</xdr:row>
      <xdr:rowOff>127000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143510</xdr:rowOff>
    </xdr:from>
    <xdr:ext cx="378460" cy="25146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70" y="64871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149860</xdr:rowOff>
    </xdr:from>
    <xdr:ext cx="37846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70" y="6493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37465</xdr:rowOff>
    </xdr:from>
    <xdr:to>
      <xdr:col>102</xdr:col>
      <xdr:colOff>165100</xdr:colOff>
      <xdr:row>39</xdr:row>
      <xdr:rowOff>139065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155575</xdr:rowOff>
    </xdr:from>
    <xdr:ext cx="313690" cy="25082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455" y="64992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26035</xdr:rowOff>
    </xdr:from>
    <xdr:to>
      <xdr:col>98</xdr:col>
      <xdr:colOff>38100</xdr:colOff>
      <xdr:row>39</xdr:row>
      <xdr:rowOff>127635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144145</xdr:rowOff>
    </xdr:from>
    <xdr:ext cx="378460" cy="25082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70" y="64877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146050</xdr:rowOff>
    </xdr:from>
    <xdr:ext cx="249555" cy="24955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15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003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003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0030"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003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9395" cy="24955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03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03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03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03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03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03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03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上記のうち類似団体内平均値を上回っている項目は２項目で、分析は下記の通り。</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・「消防費」・・・一部事務組合で消防業務を担っている。消防団等の車両の老朽化も進んでおり、計画に基づき順次更新するため、今後も平均値かそれを上回るくらいの数値で推移することが見込まれる。</a:t>
          </a:r>
        </a:p>
        <a:p>
          <a:r>
            <a:rPr kumimoji="1" lang="ja-JP" altLang="en-US" sz="1300">
              <a:latin typeface="ＭＳ Ｐゴシック"/>
              <a:ea typeface="ＭＳ Ｐゴシック"/>
            </a:rPr>
            <a:t>　　　　　　　　　また、防災行政無線更新の本格工事が行われる令和5年度から令和6年度にかけては、類似団体内平均値を大きく上回る可能性がある。</a:t>
          </a:r>
        </a:p>
        <a:p>
          <a:r>
            <a:rPr kumimoji="1" lang="ja-JP" altLang="en-US" sz="1300">
              <a:latin typeface="ＭＳ Ｐゴシック"/>
              <a:ea typeface="ＭＳ Ｐゴシック"/>
            </a:rPr>
            <a:t>・「公債費」・・・　後年度の財政負担を考慮し、任意繰上償還を実施（約10億5,000万円）したことにより、前年度から30.4ポイント増加した。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財政調整基金残高は、積立額約</a:t>
          </a:r>
          <a:r>
            <a:rPr kumimoji="1" lang="en-US" altLang="ja-JP" sz="1200">
              <a:latin typeface="ＭＳ ゴシック"/>
              <a:ea typeface="ＭＳ ゴシック"/>
            </a:rPr>
            <a:t>15</a:t>
          </a:r>
          <a:r>
            <a:rPr kumimoji="1" lang="ja-JP" altLang="en-US" sz="1200">
              <a:latin typeface="ＭＳ ゴシック"/>
              <a:ea typeface="ＭＳ ゴシック"/>
            </a:rPr>
            <a:t>億１千万円に対し取り崩し額９億円となり、約６億１千万円の増となった。</a:t>
          </a:r>
        </a:p>
        <a:p>
          <a:r>
            <a:rPr kumimoji="1" lang="ja-JP" altLang="en-US" sz="1200">
              <a:latin typeface="ＭＳ ゴシック"/>
              <a:ea typeface="ＭＳ ゴシック"/>
            </a:rPr>
            <a:t>　実質収支額は歳入歳出差引が約６千万円増、翌年度に繰り越すべき財源が約６千５百万円増加したことで、約５百万円減額した。</a:t>
          </a:r>
        </a:p>
        <a:p>
          <a:r>
            <a:rPr kumimoji="1" lang="ja-JP" altLang="en-US" sz="1200">
              <a:latin typeface="ＭＳ ゴシック"/>
              <a:ea typeface="ＭＳ ゴシック"/>
            </a:rPr>
            <a:t>　実質単年度収支については、繰上償還を約10億５千万円実施したことや、財調取崩額が３億５千万円減ったことで大幅に改善し、標準財政規模比でプラスとなった。</a:t>
          </a:r>
        </a:p>
        <a:p>
          <a:r>
            <a:rPr kumimoji="1" lang="ja-JP" altLang="en-US" sz="1200">
              <a:latin typeface="ＭＳ ゴシック"/>
              <a:ea typeface="ＭＳ ゴシック"/>
            </a:rPr>
            <a:t>　今後も財政調整基金を取崩しながらの財政運営が予想されるため、数値が急激に悪化しないよう注視していく。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令和３年度決算においても、全会計で赤字は発生せず、連結実質赤字比率は算出されなかった。</a:t>
          </a:r>
        </a:p>
        <a:p>
          <a:r>
            <a:rPr kumimoji="1" lang="ja-JP" altLang="en-US" sz="1400">
              <a:latin typeface="ＭＳ ゴシック"/>
              <a:ea typeface="ＭＳ ゴシック"/>
            </a:rPr>
            <a:t>　しかし、高齢化の影響や大型建設事業などにより、今後歳出及び一般会計からの繰出金の増加が見込まる会計もあることから、事業内容の精査などを推進し、引き続き健全な財政運営に努めていく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60_&#39321;&#21462;&#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60_&#39321;&#21462;&#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55.2</v>
          </cell>
          <cell r="BX51">
            <v>63.7</v>
          </cell>
          <cell r="CF51">
            <v>52.2</v>
          </cell>
          <cell r="CN51">
            <v>37.5</v>
          </cell>
          <cell r="CV51">
            <v>19.100000000000001</v>
          </cell>
        </row>
        <row r="53">
          <cell r="BP53">
            <v>52.9</v>
          </cell>
          <cell r="BX53">
            <v>52.3</v>
          </cell>
          <cell r="CF53">
            <v>51.7</v>
          </cell>
          <cell r="CN53">
            <v>53</v>
          </cell>
          <cell r="CV53">
            <v>54.1</v>
          </cell>
        </row>
        <row r="55">
          <cell r="AN55" t="str">
            <v>類似団体内平均値</v>
          </cell>
          <cell r="BP55">
            <v>30.2</v>
          </cell>
          <cell r="BX55">
            <v>25.4</v>
          </cell>
          <cell r="CF55">
            <v>23</v>
          </cell>
          <cell r="CN55">
            <v>28</v>
          </cell>
          <cell r="CV55">
            <v>19.2</v>
          </cell>
        </row>
        <row r="57">
          <cell r="BP57">
            <v>58.9</v>
          </cell>
          <cell r="BX57">
            <v>60</v>
          </cell>
          <cell r="CF57">
            <v>60.6</v>
          </cell>
          <cell r="CN57">
            <v>62.3</v>
          </cell>
          <cell r="CV57">
            <v>62.1</v>
          </cell>
        </row>
        <row r="73">
          <cell r="AN73" t="str">
            <v>当該団体値</v>
          </cell>
          <cell r="BP73">
            <v>55.2</v>
          </cell>
          <cell r="BX73">
            <v>63.7</v>
          </cell>
          <cell r="CF73">
            <v>52.2</v>
          </cell>
          <cell r="CN73">
            <v>37.5</v>
          </cell>
          <cell r="CV73">
            <v>19.100000000000001</v>
          </cell>
        </row>
        <row r="75">
          <cell r="BP75">
            <v>8.5</v>
          </cell>
          <cell r="BX75">
            <v>8.1</v>
          </cell>
          <cell r="CF75">
            <v>8.1</v>
          </cell>
          <cell r="CN75">
            <v>8.4</v>
          </cell>
          <cell r="CV75">
            <v>8.5</v>
          </cell>
        </row>
        <row r="77">
          <cell r="AN77" t="str">
            <v>類似団体内平均値</v>
          </cell>
          <cell r="BP77">
            <v>30.2</v>
          </cell>
          <cell r="BX77">
            <v>25.4</v>
          </cell>
          <cell r="CF77">
            <v>23</v>
          </cell>
          <cell r="CN77">
            <v>28</v>
          </cell>
          <cell r="CV77">
            <v>19.2</v>
          </cell>
        </row>
        <row r="79">
          <cell r="BP79">
            <v>8</v>
          </cell>
          <cell r="BX79">
            <v>7.8</v>
          </cell>
          <cell r="CF79">
            <v>7.7</v>
          </cell>
          <cell r="CN79">
            <v>7.5</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1" t="s">
        <v>137</v>
      </c>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c r="AY1" s="541"/>
      <c r="AZ1" s="541"/>
      <c r="BA1" s="541"/>
      <c r="BB1" s="541"/>
      <c r="BC1" s="541"/>
      <c r="BD1" s="541"/>
      <c r="BE1" s="541"/>
      <c r="BF1" s="541"/>
      <c r="BG1" s="541"/>
      <c r="BH1" s="541"/>
      <c r="BI1" s="541"/>
      <c r="BJ1" s="541"/>
      <c r="BK1" s="541"/>
      <c r="BL1" s="541"/>
      <c r="BM1" s="541"/>
      <c r="BN1" s="541"/>
      <c r="BO1" s="541"/>
      <c r="BP1" s="541"/>
      <c r="BQ1" s="541"/>
      <c r="BR1" s="541"/>
      <c r="BS1" s="541"/>
      <c r="BT1" s="541"/>
      <c r="BU1" s="541"/>
      <c r="BV1" s="541"/>
      <c r="BW1" s="541"/>
      <c r="BX1" s="541"/>
      <c r="BY1" s="541"/>
      <c r="BZ1" s="541"/>
      <c r="CA1" s="541"/>
      <c r="CB1" s="541"/>
      <c r="CC1" s="541"/>
      <c r="CD1" s="541"/>
      <c r="CE1" s="541"/>
      <c r="CF1" s="541"/>
      <c r="CG1" s="541"/>
      <c r="CH1" s="541"/>
      <c r="CI1" s="541"/>
      <c r="CJ1" s="541"/>
      <c r="CK1" s="541"/>
      <c r="CL1" s="541"/>
      <c r="CM1" s="541"/>
      <c r="CN1" s="541"/>
      <c r="CO1" s="541"/>
      <c r="CP1" s="541"/>
      <c r="CQ1" s="541"/>
      <c r="CR1" s="541"/>
      <c r="CS1" s="541"/>
      <c r="CT1" s="541"/>
      <c r="CU1" s="541"/>
      <c r="CV1" s="541"/>
      <c r="CW1" s="541"/>
      <c r="CX1" s="541"/>
      <c r="CY1" s="541"/>
      <c r="CZ1" s="541"/>
      <c r="DA1" s="541"/>
      <c r="DB1" s="541"/>
      <c r="DC1" s="541"/>
      <c r="DD1" s="541"/>
      <c r="DE1" s="541"/>
      <c r="DF1" s="541"/>
      <c r="DG1" s="541"/>
      <c r="DH1" s="541"/>
      <c r="DI1" s="541"/>
      <c r="DJ1" s="2"/>
      <c r="DK1" s="2"/>
      <c r="DL1" s="2"/>
      <c r="DM1" s="2"/>
      <c r="DN1" s="2"/>
      <c r="DO1" s="2"/>
    </row>
    <row r="2" spans="1:119" ht="23.4" x14ac:dyDescent="0.2">
      <c r="B2" s="3" t="s">
        <v>139</v>
      </c>
      <c r="C2" s="3"/>
      <c r="D2" s="9"/>
    </row>
    <row r="3" spans="1:119" ht="18.75" customHeight="1" x14ac:dyDescent="0.2">
      <c r="A3" s="2"/>
      <c r="B3" s="375" t="s">
        <v>140</v>
      </c>
      <c r="C3" s="376"/>
      <c r="D3" s="376"/>
      <c r="E3" s="377"/>
      <c r="F3" s="377"/>
      <c r="G3" s="377"/>
      <c r="H3" s="377"/>
      <c r="I3" s="377"/>
      <c r="J3" s="377"/>
      <c r="K3" s="377"/>
      <c r="L3" s="377" t="s">
        <v>143</v>
      </c>
      <c r="M3" s="377"/>
      <c r="N3" s="377"/>
      <c r="O3" s="377"/>
      <c r="P3" s="377"/>
      <c r="Q3" s="377"/>
      <c r="R3" s="383"/>
      <c r="S3" s="383"/>
      <c r="T3" s="383"/>
      <c r="U3" s="383"/>
      <c r="V3" s="384"/>
      <c r="W3" s="388" t="s">
        <v>145</v>
      </c>
      <c r="X3" s="389"/>
      <c r="Y3" s="389"/>
      <c r="Z3" s="389"/>
      <c r="AA3" s="389"/>
      <c r="AB3" s="376"/>
      <c r="AC3" s="383" t="s">
        <v>146</v>
      </c>
      <c r="AD3" s="389"/>
      <c r="AE3" s="389"/>
      <c r="AF3" s="389"/>
      <c r="AG3" s="389"/>
      <c r="AH3" s="389"/>
      <c r="AI3" s="389"/>
      <c r="AJ3" s="389"/>
      <c r="AK3" s="389"/>
      <c r="AL3" s="393"/>
      <c r="AM3" s="388" t="s">
        <v>148</v>
      </c>
      <c r="AN3" s="389"/>
      <c r="AO3" s="389"/>
      <c r="AP3" s="389"/>
      <c r="AQ3" s="389"/>
      <c r="AR3" s="389"/>
      <c r="AS3" s="389"/>
      <c r="AT3" s="389"/>
      <c r="AU3" s="389"/>
      <c r="AV3" s="389"/>
      <c r="AW3" s="389"/>
      <c r="AX3" s="393"/>
      <c r="AY3" s="416" t="s">
        <v>9</v>
      </c>
      <c r="AZ3" s="417"/>
      <c r="BA3" s="417"/>
      <c r="BB3" s="417"/>
      <c r="BC3" s="417"/>
      <c r="BD3" s="417"/>
      <c r="BE3" s="417"/>
      <c r="BF3" s="417"/>
      <c r="BG3" s="417"/>
      <c r="BH3" s="417"/>
      <c r="BI3" s="417"/>
      <c r="BJ3" s="417"/>
      <c r="BK3" s="417"/>
      <c r="BL3" s="417"/>
      <c r="BM3" s="542"/>
      <c r="BN3" s="388" t="s">
        <v>153</v>
      </c>
      <c r="BO3" s="389"/>
      <c r="BP3" s="389"/>
      <c r="BQ3" s="389"/>
      <c r="BR3" s="389"/>
      <c r="BS3" s="389"/>
      <c r="BT3" s="389"/>
      <c r="BU3" s="393"/>
      <c r="BV3" s="388" t="s">
        <v>11</v>
      </c>
      <c r="BW3" s="389"/>
      <c r="BX3" s="389"/>
      <c r="BY3" s="389"/>
      <c r="BZ3" s="389"/>
      <c r="CA3" s="389"/>
      <c r="CB3" s="389"/>
      <c r="CC3" s="393"/>
      <c r="CD3" s="416" t="s">
        <v>9</v>
      </c>
      <c r="CE3" s="417"/>
      <c r="CF3" s="417"/>
      <c r="CG3" s="417"/>
      <c r="CH3" s="417"/>
      <c r="CI3" s="417"/>
      <c r="CJ3" s="417"/>
      <c r="CK3" s="417"/>
      <c r="CL3" s="417"/>
      <c r="CM3" s="417"/>
      <c r="CN3" s="417"/>
      <c r="CO3" s="417"/>
      <c r="CP3" s="417"/>
      <c r="CQ3" s="417"/>
      <c r="CR3" s="417"/>
      <c r="CS3" s="542"/>
      <c r="CT3" s="388" t="s">
        <v>154</v>
      </c>
      <c r="CU3" s="389"/>
      <c r="CV3" s="389"/>
      <c r="CW3" s="389"/>
      <c r="CX3" s="389"/>
      <c r="CY3" s="389"/>
      <c r="CZ3" s="389"/>
      <c r="DA3" s="393"/>
      <c r="DB3" s="388" t="s">
        <v>156</v>
      </c>
      <c r="DC3" s="389"/>
      <c r="DD3" s="389"/>
      <c r="DE3" s="389"/>
      <c r="DF3" s="389"/>
      <c r="DG3" s="389"/>
      <c r="DH3" s="389"/>
      <c r="DI3" s="393"/>
    </row>
    <row r="4" spans="1:119" ht="18.75" customHeight="1" x14ac:dyDescent="0.2">
      <c r="A4" s="2"/>
      <c r="B4" s="378"/>
      <c r="C4" s="379"/>
      <c r="D4" s="379"/>
      <c r="E4" s="380"/>
      <c r="F4" s="380"/>
      <c r="G4" s="380"/>
      <c r="H4" s="380"/>
      <c r="I4" s="380"/>
      <c r="J4" s="380"/>
      <c r="K4" s="380"/>
      <c r="L4" s="380"/>
      <c r="M4" s="380"/>
      <c r="N4" s="380"/>
      <c r="O4" s="380"/>
      <c r="P4" s="380"/>
      <c r="Q4" s="380"/>
      <c r="R4" s="385"/>
      <c r="S4" s="385"/>
      <c r="T4" s="385"/>
      <c r="U4" s="385"/>
      <c r="V4" s="386"/>
      <c r="W4" s="390"/>
      <c r="X4" s="391"/>
      <c r="Y4" s="391"/>
      <c r="Z4" s="391"/>
      <c r="AA4" s="391"/>
      <c r="AB4" s="379"/>
      <c r="AC4" s="385"/>
      <c r="AD4" s="391"/>
      <c r="AE4" s="391"/>
      <c r="AF4" s="391"/>
      <c r="AG4" s="391"/>
      <c r="AH4" s="391"/>
      <c r="AI4" s="391"/>
      <c r="AJ4" s="391"/>
      <c r="AK4" s="391"/>
      <c r="AL4" s="394"/>
      <c r="AM4" s="392"/>
      <c r="AN4" s="339"/>
      <c r="AO4" s="339"/>
      <c r="AP4" s="339"/>
      <c r="AQ4" s="339"/>
      <c r="AR4" s="339"/>
      <c r="AS4" s="339"/>
      <c r="AT4" s="339"/>
      <c r="AU4" s="339"/>
      <c r="AV4" s="339"/>
      <c r="AW4" s="339"/>
      <c r="AX4" s="395"/>
      <c r="AY4" s="371" t="s">
        <v>157</v>
      </c>
      <c r="AZ4" s="372"/>
      <c r="BA4" s="372"/>
      <c r="BB4" s="372"/>
      <c r="BC4" s="372"/>
      <c r="BD4" s="372"/>
      <c r="BE4" s="372"/>
      <c r="BF4" s="372"/>
      <c r="BG4" s="372"/>
      <c r="BH4" s="372"/>
      <c r="BI4" s="372"/>
      <c r="BJ4" s="372"/>
      <c r="BK4" s="372"/>
      <c r="BL4" s="372"/>
      <c r="BM4" s="373"/>
      <c r="BN4" s="332">
        <v>39646972</v>
      </c>
      <c r="BO4" s="333"/>
      <c r="BP4" s="333"/>
      <c r="BQ4" s="333"/>
      <c r="BR4" s="333"/>
      <c r="BS4" s="333"/>
      <c r="BT4" s="333"/>
      <c r="BU4" s="334"/>
      <c r="BV4" s="332">
        <v>43772245</v>
      </c>
      <c r="BW4" s="333"/>
      <c r="BX4" s="333"/>
      <c r="BY4" s="333"/>
      <c r="BZ4" s="333"/>
      <c r="CA4" s="333"/>
      <c r="CB4" s="333"/>
      <c r="CC4" s="334"/>
      <c r="CD4" s="509" t="s">
        <v>159</v>
      </c>
      <c r="CE4" s="510"/>
      <c r="CF4" s="510"/>
      <c r="CG4" s="510"/>
      <c r="CH4" s="510"/>
      <c r="CI4" s="510"/>
      <c r="CJ4" s="510"/>
      <c r="CK4" s="510"/>
      <c r="CL4" s="510"/>
      <c r="CM4" s="510"/>
      <c r="CN4" s="510"/>
      <c r="CO4" s="510"/>
      <c r="CP4" s="510"/>
      <c r="CQ4" s="510"/>
      <c r="CR4" s="510"/>
      <c r="CS4" s="511"/>
      <c r="CT4" s="543">
        <v>13.3</v>
      </c>
      <c r="CU4" s="544"/>
      <c r="CV4" s="544"/>
      <c r="CW4" s="544"/>
      <c r="CX4" s="544"/>
      <c r="CY4" s="544"/>
      <c r="CZ4" s="544"/>
      <c r="DA4" s="545"/>
      <c r="DB4" s="543">
        <v>13.9</v>
      </c>
      <c r="DC4" s="544"/>
      <c r="DD4" s="544"/>
      <c r="DE4" s="544"/>
      <c r="DF4" s="544"/>
      <c r="DG4" s="544"/>
      <c r="DH4" s="544"/>
      <c r="DI4" s="545"/>
    </row>
    <row r="5" spans="1:119" ht="18.75" customHeight="1" x14ac:dyDescent="0.2">
      <c r="A5" s="2"/>
      <c r="B5" s="381"/>
      <c r="C5" s="340"/>
      <c r="D5" s="340"/>
      <c r="E5" s="382"/>
      <c r="F5" s="382"/>
      <c r="G5" s="382"/>
      <c r="H5" s="382"/>
      <c r="I5" s="382"/>
      <c r="J5" s="382"/>
      <c r="K5" s="382"/>
      <c r="L5" s="382"/>
      <c r="M5" s="382"/>
      <c r="N5" s="382"/>
      <c r="O5" s="382"/>
      <c r="P5" s="382"/>
      <c r="Q5" s="382"/>
      <c r="R5" s="338"/>
      <c r="S5" s="338"/>
      <c r="T5" s="338"/>
      <c r="U5" s="338"/>
      <c r="V5" s="387"/>
      <c r="W5" s="392"/>
      <c r="X5" s="339"/>
      <c r="Y5" s="339"/>
      <c r="Z5" s="339"/>
      <c r="AA5" s="339"/>
      <c r="AB5" s="340"/>
      <c r="AC5" s="338"/>
      <c r="AD5" s="339"/>
      <c r="AE5" s="339"/>
      <c r="AF5" s="339"/>
      <c r="AG5" s="339"/>
      <c r="AH5" s="339"/>
      <c r="AI5" s="339"/>
      <c r="AJ5" s="339"/>
      <c r="AK5" s="339"/>
      <c r="AL5" s="395"/>
      <c r="AM5" s="480" t="s">
        <v>160</v>
      </c>
      <c r="AN5" s="365"/>
      <c r="AO5" s="365"/>
      <c r="AP5" s="365"/>
      <c r="AQ5" s="365"/>
      <c r="AR5" s="365"/>
      <c r="AS5" s="365"/>
      <c r="AT5" s="366"/>
      <c r="AU5" s="481" t="s">
        <v>70</v>
      </c>
      <c r="AV5" s="482"/>
      <c r="AW5" s="482"/>
      <c r="AX5" s="482"/>
      <c r="AY5" s="454" t="s">
        <v>149</v>
      </c>
      <c r="AZ5" s="455"/>
      <c r="BA5" s="455"/>
      <c r="BB5" s="455"/>
      <c r="BC5" s="455"/>
      <c r="BD5" s="455"/>
      <c r="BE5" s="455"/>
      <c r="BF5" s="455"/>
      <c r="BG5" s="455"/>
      <c r="BH5" s="455"/>
      <c r="BI5" s="455"/>
      <c r="BJ5" s="455"/>
      <c r="BK5" s="455"/>
      <c r="BL5" s="455"/>
      <c r="BM5" s="456"/>
      <c r="BN5" s="326">
        <v>36493007</v>
      </c>
      <c r="BO5" s="327"/>
      <c r="BP5" s="327"/>
      <c r="BQ5" s="327"/>
      <c r="BR5" s="327"/>
      <c r="BS5" s="327"/>
      <c r="BT5" s="327"/>
      <c r="BU5" s="328"/>
      <c r="BV5" s="326">
        <v>40678102</v>
      </c>
      <c r="BW5" s="327"/>
      <c r="BX5" s="327"/>
      <c r="BY5" s="327"/>
      <c r="BZ5" s="327"/>
      <c r="CA5" s="327"/>
      <c r="CB5" s="327"/>
      <c r="CC5" s="328"/>
      <c r="CD5" s="462" t="s">
        <v>162</v>
      </c>
      <c r="CE5" s="432"/>
      <c r="CF5" s="432"/>
      <c r="CG5" s="432"/>
      <c r="CH5" s="432"/>
      <c r="CI5" s="432"/>
      <c r="CJ5" s="432"/>
      <c r="CK5" s="432"/>
      <c r="CL5" s="432"/>
      <c r="CM5" s="432"/>
      <c r="CN5" s="432"/>
      <c r="CO5" s="432"/>
      <c r="CP5" s="432"/>
      <c r="CQ5" s="432"/>
      <c r="CR5" s="432"/>
      <c r="CS5" s="463"/>
      <c r="CT5" s="314">
        <v>84.3</v>
      </c>
      <c r="CU5" s="315"/>
      <c r="CV5" s="315"/>
      <c r="CW5" s="315"/>
      <c r="CX5" s="315"/>
      <c r="CY5" s="315"/>
      <c r="CZ5" s="315"/>
      <c r="DA5" s="316"/>
      <c r="DB5" s="314">
        <v>88.6</v>
      </c>
      <c r="DC5" s="315"/>
      <c r="DD5" s="315"/>
      <c r="DE5" s="315"/>
      <c r="DF5" s="315"/>
      <c r="DG5" s="315"/>
      <c r="DH5" s="315"/>
      <c r="DI5" s="316"/>
    </row>
    <row r="6" spans="1:119" ht="18.75" customHeight="1" x14ac:dyDescent="0.2">
      <c r="A6" s="2"/>
      <c r="B6" s="396" t="s">
        <v>163</v>
      </c>
      <c r="C6" s="337"/>
      <c r="D6" s="337"/>
      <c r="E6" s="397"/>
      <c r="F6" s="397"/>
      <c r="G6" s="397"/>
      <c r="H6" s="397"/>
      <c r="I6" s="397"/>
      <c r="J6" s="397"/>
      <c r="K6" s="397"/>
      <c r="L6" s="397" t="s">
        <v>166</v>
      </c>
      <c r="M6" s="397"/>
      <c r="N6" s="397"/>
      <c r="O6" s="397"/>
      <c r="P6" s="397"/>
      <c r="Q6" s="397"/>
      <c r="R6" s="335"/>
      <c r="S6" s="335"/>
      <c r="T6" s="335"/>
      <c r="U6" s="335"/>
      <c r="V6" s="401"/>
      <c r="W6" s="404" t="s">
        <v>167</v>
      </c>
      <c r="X6" s="336"/>
      <c r="Y6" s="336"/>
      <c r="Z6" s="336"/>
      <c r="AA6" s="336"/>
      <c r="AB6" s="337"/>
      <c r="AC6" s="407" t="s">
        <v>168</v>
      </c>
      <c r="AD6" s="408"/>
      <c r="AE6" s="408"/>
      <c r="AF6" s="408"/>
      <c r="AG6" s="408"/>
      <c r="AH6" s="408"/>
      <c r="AI6" s="408"/>
      <c r="AJ6" s="408"/>
      <c r="AK6" s="408"/>
      <c r="AL6" s="409"/>
      <c r="AM6" s="480" t="s">
        <v>74</v>
      </c>
      <c r="AN6" s="365"/>
      <c r="AO6" s="365"/>
      <c r="AP6" s="365"/>
      <c r="AQ6" s="365"/>
      <c r="AR6" s="365"/>
      <c r="AS6" s="365"/>
      <c r="AT6" s="366"/>
      <c r="AU6" s="481" t="s">
        <v>70</v>
      </c>
      <c r="AV6" s="482"/>
      <c r="AW6" s="482"/>
      <c r="AX6" s="482"/>
      <c r="AY6" s="454" t="s">
        <v>171</v>
      </c>
      <c r="AZ6" s="455"/>
      <c r="BA6" s="455"/>
      <c r="BB6" s="455"/>
      <c r="BC6" s="455"/>
      <c r="BD6" s="455"/>
      <c r="BE6" s="455"/>
      <c r="BF6" s="455"/>
      <c r="BG6" s="455"/>
      <c r="BH6" s="455"/>
      <c r="BI6" s="455"/>
      <c r="BJ6" s="455"/>
      <c r="BK6" s="455"/>
      <c r="BL6" s="455"/>
      <c r="BM6" s="456"/>
      <c r="BN6" s="326">
        <v>3153965</v>
      </c>
      <c r="BO6" s="327"/>
      <c r="BP6" s="327"/>
      <c r="BQ6" s="327"/>
      <c r="BR6" s="327"/>
      <c r="BS6" s="327"/>
      <c r="BT6" s="327"/>
      <c r="BU6" s="328"/>
      <c r="BV6" s="326">
        <v>3094143</v>
      </c>
      <c r="BW6" s="327"/>
      <c r="BX6" s="327"/>
      <c r="BY6" s="327"/>
      <c r="BZ6" s="327"/>
      <c r="CA6" s="327"/>
      <c r="CB6" s="327"/>
      <c r="CC6" s="328"/>
      <c r="CD6" s="462" t="s">
        <v>172</v>
      </c>
      <c r="CE6" s="432"/>
      <c r="CF6" s="432"/>
      <c r="CG6" s="432"/>
      <c r="CH6" s="432"/>
      <c r="CI6" s="432"/>
      <c r="CJ6" s="432"/>
      <c r="CK6" s="432"/>
      <c r="CL6" s="432"/>
      <c r="CM6" s="432"/>
      <c r="CN6" s="432"/>
      <c r="CO6" s="432"/>
      <c r="CP6" s="432"/>
      <c r="CQ6" s="432"/>
      <c r="CR6" s="432"/>
      <c r="CS6" s="463"/>
      <c r="CT6" s="538">
        <v>87.9</v>
      </c>
      <c r="CU6" s="539"/>
      <c r="CV6" s="539"/>
      <c r="CW6" s="539"/>
      <c r="CX6" s="539"/>
      <c r="CY6" s="539"/>
      <c r="CZ6" s="539"/>
      <c r="DA6" s="540"/>
      <c r="DB6" s="538">
        <v>92.6</v>
      </c>
      <c r="DC6" s="539"/>
      <c r="DD6" s="539"/>
      <c r="DE6" s="539"/>
      <c r="DF6" s="539"/>
      <c r="DG6" s="539"/>
      <c r="DH6" s="539"/>
      <c r="DI6" s="540"/>
    </row>
    <row r="7" spans="1:119" ht="18.75" customHeight="1" x14ac:dyDescent="0.2">
      <c r="A7" s="2"/>
      <c r="B7" s="378"/>
      <c r="C7" s="379"/>
      <c r="D7" s="379"/>
      <c r="E7" s="380"/>
      <c r="F7" s="380"/>
      <c r="G7" s="380"/>
      <c r="H7" s="380"/>
      <c r="I7" s="380"/>
      <c r="J7" s="380"/>
      <c r="K7" s="380"/>
      <c r="L7" s="380"/>
      <c r="M7" s="380"/>
      <c r="N7" s="380"/>
      <c r="O7" s="380"/>
      <c r="P7" s="380"/>
      <c r="Q7" s="380"/>
      <c r="R7" s="385"/>
      <c r="S7" s="385"/>
      <c r="T7" s="385"/>
      <c r="U7" s="385"/>
      <c r="V7" s="386"/>
      <c r="W7" s="390"/>
      <c r="X7" s="391"/>
      <c r="Y7" s="391"/>
      <c r="Z7" s="391"/>
      <c r="AA7" s="391"/>
      <c r="AB7" s="379"/>
      <c r="AC7" s="410"/>
      <c r="AD7" s="411"/>
      <c r="AE7" s="411"/>
      <c r="AF7" s="411"/>
      <c r="AG7" s="411"/>
      <c r="AH7" s="411"/>
      <c r="AI7" s="411"/>
      <c r="AJ7" s="411"/>
      <c r="AK7" s="411"/>
      <c r="AL7" s="412"/>
      <c r="AM7" s="480" t="s">
        <v>173</v>
      </c>
      <c r="AN7" s="365"/>
      <c r="AO7" s="365"/>
      <c r="AP7" s="365"/>
      <c r="AQ7" s="365"/>
      <c r="AR7" s="365"/>
      <c r="AS7" s="365"/>
      <c r="AT7" s="366"/>
      <c r="AU7" s="481" t="s">
        <v>70</v>
      </c>
      <c r="AV7" s="482"/>
      <c r="AW7" s="482"/>
      <c r="AX7" s="482"/>
      <c r="AY7" s="454" t="s">
        <v>174</v>
      </c>
      <c r="AZ7" s="455"/>
      <c r="BA7" s="455"/>
      <c r="BB7" s="455"/>
      <c r="BC7" s="455"/>
      <c r="BD7" s="455"/>
      <c r="BE7" s="455"/>
      <c r="BF7" s="455"/>
      <c r="BG7" s="455"/>
      <c r="BH7" s="455"/>
      <c r="BI7" s="455"/>
      <c r="BJ7" s="455"/>
      <c r="BK7" s="455"/>
      <c r="BL7" s="455"/>
      <c r="BM7" s="456"/>
      <c r="BN7" s="326">
        <v>340061</v>
      </c>
      <c r="BO7" s="327"/>
      <c r="BP7" s="327"/>
      <c r="BQ7" s="327"/>
      <c r="BR7" s="327"/>
      <c r="BS7" s="327"/>
      <c r="BT7" s="327"/>
      <c r="BU7" s="328"/>
      <c r="BV7" s="326">
        <v>275627</v>
      </c>
      <c r="BW7" s="327"/>
      <c r="BX7" s="327"/>
      <c r="BY7" s="327"/>
      <c r="BZ7" s="327"/>
      <c r="CA7" s="327"/>
      <c r="CB7" s="327"/>
      <c r="CC7" s="328"/>
      <c r="CD7" s="462" t="s">
        <v>175</v>
      </c>
      <c r="CE7" s="432"/>
      <c r="CF7" s="432"/>
      <c r="CG7" s="432"/>
      <c r="CH7" s="432"/>
      <c r="CI7" s="432"/>
      <c r="CJ7" s="432"/>
      <c r="CK7" s="432"/>
      <c r="CL7" s="432"/>
      <c r="CM7" s="432"/>
      <c r="CN7" s="432"/>
      <c r="CO7" s="432"/>
      <c r="CP7" s="432"/>
      <c r="CQ7" s="432"/>
      <c r="CR7" s="432"/>
      <c r="CS7" s="463"/>
      <c r="CT7" s="326">
        <v>21131891</v>
      </c>
      <c r="CU7" s="327"/>
      <c r="CV7" s="327"/>
      <c r="CW7" s="327"/>
      <c r="CX7" s="327"/>
      <c r="CY7" s="327"/>
      <c r="CZ7" s="327"/>
      <c r="DA7" s="328"/>
      <c r="DB7" s="326">
        <v>20335898</v>
      </c>
      <c r="DC7" s="327"/>
      <c r="DD7" s="327"/>
      <c r="DE7" s="327"/>
      <c r="DF7" s="327"/>
      <c r="DG7" s="327"/>
      <c r="DH7" s="327"/>
      <c r="DI7" s="328"/>
    </row>
    <row r="8" spans="1:119" ht="18.75" customHeight="1" x14ac:dyDescent="0.2">
      <c r="A8" s="2"/>
      <c r="B8" s="398"/>
      <c r="C8" s="399"/>
      <c r="D8" s="399"/>
      <c r="E8" s="400"/>
      <c r="F8" s="400"/>
      <c r="G8" s="400"/>
      <c r="H8" s="400"/>
      <c r="I8" s="400"/>
      <c r="J8" s="400"/>
      <c r="K8" s="400"/>
      <c r="L8" s="400"/>
      <c r="M8" s="400"/>
      <c r="N8" s="400"/>
      <c r="O8" s="400"/>
      <c r="P8" s="400"/>
      <c r="Q8" s="400"/>
      <c r="R8" s="402"/>
      <c r="S8" s="402"/>
      <c r="T8" s="402"/>
      <c r="U8" s="402"/>
      <c r="V8" s="403"/>
      <c r="W8" s="405"/>
      <c r="X8" s="406"/>
      <c r="Y8" s="406"/>
      <c r="Z8" s="406"/>
      <c r="AA8" s="406"/>
      <c r="AB8" s="399"/>
      <c r="AC8" s="413"/>
      <c r="AD8" s="414"/>
      <c r="AE8" s="414"/>
      <c r="AF8" s="414"/>
      <c r="AG8" s="414"/>
      <c r="AH8" s="414"/>
      <c r="AI8" s="414"/>
      <c r="AJ8" s="414"/>
      <c r="AK8" s="414"/>
      <c r="AL8" s="415"/>
      <c r="AM8" s="480" t="s">
        <v>176</v>
      </c>
      <c r="AN8" s="365"/>
      <c r="AO8" s="365"/>
      <c r="AP8" s="365"/>
      <c r="AQ8" s="365"/>
      <c r="AR8" s="365"/>
      <c r="AS8" s="365"/>
      <c r="AT8" s="366"/>
      <c r="AU8" s="481" t="s">
        <v>70</v>
      </c>
      <c r="AV8" s="482"/>
      <c r="AW8" s="482"/>
      <c r="AX8" s="482"/>
      <c r="AY8" s="454" t="s">
        <v>179</v>
      </c>
      <c r="AZ8" s="455"/>
      <c r="BA8" s="455"/>
      <c r="BB8" s="455"/>
      <c r="BC8" s="455"/>
      <c r="BD8" s="455"/>
      <c r="BE8" s="455"/>
      <c r="BF8" s="455"/>
      <c r="BG8" s="455"/>
      <c r="BH8" s="455"/>
      <c r="BI8" s="455"/>
      <c r="BJ8" s="455"/>
      <c r="BK8" s="455"/>
      <c r="BL8" s="455"/>
      <c r="BM8" s="456"/>
      <c r="BN8" s="326">
        <v>2813904</v>
      </c>
      <c r="BO8" s="327"/>
      <c r="BP8" s="327"/>
      <c r="BQ8" s="327"/>
      <c r="BR8" s="327"/>
      <c r="BS8" s="327"/>
      <c r="BT8" s="327"/>
      <c r="BU8" s="328"/>
      <c r="BV8" s="326">
        <v>2818516</v>
      </c>
      <c r="BW8" s="327"/>
      <c r="BX8" s="327"/>
      <c r="BY8" s="327"/>
      <c r="BZ8" s="327"/>
      <c r="CA8" s="327"/>
      <c r="CB8" s="327"/>
      <c r="CC8" s="328"/>
      <c r="CD8" s="462" t="s">
        <v>180</v>
      </c>
      <c r="CE8" s="432"/>
      <c r="CF8" s="432"/>
      <c r="CG8" s="432"/>
      <c r="CH8" s="432"/>
      <c r="CI8" s="432"/>
      <c r="CJ8" s="432"/>
      <c r="CK8" s="432"/>
      <c r="CL8" s="432"/>
      <c r="CM8" s="432"/>
      <c r="CN8" s="432"/>
      <c r="CO8" s="432"/>
      <c r="CP8" s="432"/>
      <c r="CQ8" s="432"/>
      <c r="CR8" s="432"/>
      <c r="CS8" s="463"/>
      <c r="CT8" s="514">
        <v>0.52</v>
      </c>
      <c r="CU8" s="515"/>
      <c r="CV8" s="515"/>
      <c r="CW8" s="515"/>
      <c r="CX8" s="515"/>
      <c r="CY8" s="515"/>
      <c r="CZ8" s="515"/>
      <c r="DA8" s="516"/>
      <c r="DB8" s="514">
        <v>0.54</v>
      </c>
      <c r="DC8" s="515"/>
      <c r="DD8" s="515"/>
      <c r="DE8" s="515"/>
      <c r="DF8" s="515"/>
      <c r="DG8" s="515"/>
      <c r="DH8" s="515"/>
      <c r="DI8" s="516"/>
    </row>
    <row r="9" spans="1:119" ht="18.75" customHeight="1" x14ac:dyDescent="0.2">
      <c r="A9" s="2"/>
      <c r="B9" s="416" t="s">
        <v>20</v>
      </c>
      <c r="C9" s="417"/>
      <c r="D9" s="417"/>
      <c r="E9" s="417"/>
      <c r="F9" s="417"/>
      <c r="G9" s="417"/>
      <c r="H9" s="417"/>
      <c r="I9" s="417"/>
      <c r="J9" s="417"/>
      <c r="K9" s="418"/>
      <c r="L9" s="532" t="s">
        <v>15</v>
      </c>
      <c r="M9" s="533"/>
      <c r="N9" s="533"/>
      <c r="O9" s="533"/>
      <c r="P9" s="533"/>
      <c r="Q9" s="534"/>
      <c r="R9" s="535">
        <v>72356</v>
      </c>
      <c r="S9" s="536"/>
      <c r="T9" s="536"/>
      <c r="U9" s="536"/>
      <c r="V9" s="537"/>
      <c r="W9" s="388" t="s">
        <v>182</v>
      </c>
      <c r="X9" s="389"/>
      <c r="Y9" s="389"/>
      <c r="Z9" s="389"/>
      <c r="AA9" s="389"/>
      <c r="AB9" s="389"/>
      <c r="AC9" s="389"/>
      <c r="AD9" s="389"/>
      <c r="AE9" s="389"/>
      <c r="AF9" s="389"/>
      <c r="AG9" s="389"/>
      <c r="AH9" s="389"/>
      <c r="AI9" s="389"/>
      <c r="AJ9" s="389"/>
      <c r="AK9" s="389"/>
      <c r="AL9" s="393"/>
      <c r="AM9" s="480" t="s">
        <v>183</v>
      </c>
      <c r="AN9" s="365"/>
      <c r="AO9" s="365"/>
      <c r="AP9" s="365"/>
      <c r="AQ9" s="365"/>
      <c r="AR9" s="365"/>
      <c r="AS9" s="365"/>
      <c r="AT9" s="366"/>
      <c r="AU9" s="481" t="s">
        <v>70</v>
      </c>
      <c r="AV9" s="482"/>
      <c r="AW9" s="482"/>
      <c r="AX9" s="482"/>
      <c r="AY9" s="454" t="s">
        <v>71</v>
      </c>
      <c r="AZ9" s="455"/>
      <c r="BA9" s="455"/>
      <c r="BB9" s="455"/>
      <c r="BC9" s="455"/>
      <c r="BD9" s="455"/>
      <c r="BE9" s="455"/>
      <c r="BF9" s="455"/>
      <c r="BG9" s="455"/>
      <c r="BH9" s="455"/>
      <c r="BI9" s="455"/>
      <c r="BJ9" s="455"/>
      <c r="BK9" s="455"/>
      <c r="BL9" s="455"/>
      <c r="BM9" s="456"/>
      <c r="BN9" s="326">
        <v>-4612</v>
      </c>
      <c r="BO9" s="327"/>
      <c r="BP9" s="327"/>
      <c r="BQ9" s="327"/>
      <c r="BR9" s="327"/>
      <c r="BS9" s="327"/>
      <c r="BT9" s="327"/>
      <c r="BU9" s="328"/>
      <c r="BV9" s="326">
        <v>925617</v>
      </c>
      <c r="BW9" s="327"/>
      <c r="BX9" s="327"/>
      <c r="BY9" s="327"/>
      <c r="BZ9" s="327"/>
      <c r="CA9" s="327"/>
      <c r="CB9" s="327"/>
      <c r="CC9" s="328"/>
      <c r="CD9" s="462" t="s">
        <v>68</v>
      </c>
      <c r="CE9" s="432"/>
      <c r="CF9" s="432"/>
      <c r="CG9" s="432"/>
      <c r="CH9" s="432"/>
      <c r="CI9" s="432"/>
      <c r="CJ9" s="432"/>
      <c r="CK9" s="432"/>
      <c r="CL9" s="432"/>
      <c r="CM9" s="432"/>
      <c r="CN9" s="432"/>
      <c r="CO9" s="432"/>
      <c r="CP9" s="432"/>
      <c r="CQ9" s="432"/>
      <c r="CR9" s="432"/>
      <c r="CS9" s="463"/>
      <c r="CT9" s="314">
        <v>19</v>
      </c>
      <c r="CU9" s="315"/>
      <c r="CV9" s="315"/>
      <c r="CW9" s="315"/>
      <c r="CX9" s="315"/>
      <c r="CY9" s="315"/>
      <c r="CZ9" s="315"/>
      <c r="DA9" s="316"/>
      <c r="DB9" s="314">
        <v>14.8</v>
      </c>
      <c r="DC9" s="315"/>
      <c r="DD9" s="315"/>
      <c r="DE9" s="315"/>
      <c r="DF9" s="315"/>
      <c r="DG9" s="315"/>
      <c r="DH9" s="315"/>
      <c r="DI9" s="316"/>
    </row>
    <row r="10" spans="1:119" ht="18.75" customHeight="1" x14ac:dyDescent="0.2">
      <c r="A10" s="2"/>
      <c r="B10" s="416"/>
      <c r="C10" s="417"/>
      <c r="D10" s="417"/>
      <c r="E10" s="417"/>
      <c r="F10" s="417"/>
      <c r="G10" s="417"/>
      <c r="H10" s="417"/>
      <c r="I10" s="417"/>
      <c r="J10" s="417"/>
      <c r="K10" s="418"/>
      <c r="L10" s="364" t="s">
        <v>186</v>
      </c>
      <c r="M10" s="365"/>
      <c r="N10" s="365"/>
      <c r="O10" s="365"/>
      <c r="P10" s="365"/>
      <c r="Q10" s="366"/>
      <c r="R10" s="367">
        <v>77499</v>
      </c>
      <c r="S10" s="368"/>
      <c r="T10" s="368"/>
      <c r="U10" s="368"/>
      <c r="V10" s="370"/>
      <c r="W10" s="390"/>
      <c r="X10" s="391"/>
      <c r="Y10" s="391"/>
      <c r="Z10" s="391"/>
      <c r="AA10" s="391"/>
      <c r="AB10" s="391"/>
      <c r="AC10" s="391"/>
      <c r="AD10" s="391"/>
      <c r="AE10" s="391"/>
      <c r="AF10" s="391"/>
      <c r="AG10" s="391"/>
      <c r="AH10" s="391"/>
      <c r="AI10" s="391"/>
      <c r="AJ10" s="391"/>
      <c r="AK10" s="391"/>
      <c r="AL10" s="394"/>
      <c r="AM10" s="480" t="s">
        <v>187</v>
      </c>
      <c r="AN10" s="365"/>
      <c r="AO10" s="365"/>
      <c r="AP10" s="365"/>
      <c r="AQ10" s="365"/>
      <c r="AR10" s="365"/>
      <c r="AS10" s="365"/>
      <c r="AT10" s="366"/>
      <c r="AU10" s="481" t="s">
        <v>70</v>
      </c>
      <c r="AV10" s="482"/>
      <c r="AW10" s="482"/>
      <c r="AX10" s="482"/>
      <c r="AY10" s="454" t="s">
        <v>189</v>
      </c>
      <c r="AZ10" s="455"/>
      <c r="BA10" s="455"/>
      <c r="BB10" s="455"/>
      <c r="BC10" s="455"/>
      <c r="BD10" s="455"/>
      <c r="BE10" s="455"/>
      <c r="BF10" s="455"/>
      <c r="BG10" s="455"/>
      <c r="BH10" s="455"/>
      <c r="BI10" s="455"/>
      <c r="BJ10" s="455"/>
      <c r="BK10" s="455"/>
      <c r="BL10" s="455"/>
      <c r="BM10" s="456"/>
      <c r="BN10" s="326">
        <v>7724</v>
      </c>
      <c r="BO10" s="327"/>
      <c r="BP10" s="327"/>
      <c r="BQ10" s="327"/>
      <c r="BR10" s="327"/>
      <c r="BS10" s="327"/>
      <c r="BT10" s="327"/>
      <c r="BU10" s="328"/>
      <c r="BV10" s="326">
        <v>5806</v>
      </c>
      <c r="BW10" s="327"/>
      <c r="BX10" s="327"/>
      <c r="BY10" s="327"/>
      <c r="BZ10" s="327"/>
      <c r="CA10" s="327"/>
      <c r="CB10" s="327"/>
      <c r="CC10" s="328"/>
      <c r="CD10" s="21" t="s">
        <v>190</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416"/>
      <c r="C11" s="417"/>
      <c r="D11" s="417"/>
      <c r="E11" s="417"/>
      <c r="F11" s="417"/>
      <c r="G11" s="417"/>
      <c r="H11" s="417"/>
      <c r="I11" s="417"/>
      <c r="J11" s="417"/>
      <c r="K11" s="418"/>
      <c r="L11" s="433" t="s">
        <v>193</v>
      </c>
      <c r="M11" s="434"/>
      <c r="N11" s="434"/>
      <c r="O11" s="434"/>
      <c r="P11" s="434"/>
      <c r="Q11" s="435"/>
      <c r="R11" s="529" t="s">
        <v>194</v>
      </c>
      <c r="S11" s="530"/>
      <c r="T11" s="530"/>
      <c r="U11" s="530"/>
      <c r="V11" s="531"/>
      <c r="W11" s="390"/>
      <c r="X11" s="391"/>
      <c r="Y11" s="391"/>
      <c r="Z11" s="391"/>
      <c r="AA11" s="391"/>
      <c r="AB11" s="391"/>
      <c r="AC11" s="391"/>
      <c r="AD11" s="391"/>
      <c r="AE11" s="391"/>
      <c r="AF11" s="391"/>
      <c r="AG11" s="391"/>
      <c r="AH11" s="391"/>
      <c r="AI11" s="391"/>
      <c r="AJ11" s="391"/>
      <c r="AK11" s="391"/>
      <c r="AL11" s="394"/>
      <c r="AM11" s="480" t="s">
        <v>195</v>
      </c>
      <c r="AN11" s="365"/>
      <c r="AO11" s="365"/>
      <c r="AP11" s="365"/>
      <c r="AQ11" s="365"/>
      <c r="AR11" s="365"/>
      <c r="AS11" s="365"/>
      <c r="AT11" s="366"/>
      <c r="AU11" s="481" t="s">
        <v>70</v>
      </c>
      <c r="AV11" s="482"/>
      <c r="AW11" s="482"/>
      <c r="AX11" s="482"/>
      <c r="AY11" s="454" t="s">
        <v>197</v>
      </c>
      <c r="AZ11" s="455"/>
      <c r="BA11" s="455"/>
      <c r="BB11" s="455"/>
      <c r="BC11" s="455"/>
      <c r="BD11" s="455"/>
      <c r="BE11" s="455"/>
      <c r="BF11" s="455"/>
      <c r="BG11" s="455"/>
      <c r="BH11" s="455"/>
      <c r="BI11" s="455"/>
      <c r="BJ11" s="455"/>
      <c r="BK11" s="455"/>
      <c r="BL11" s="455"/>
      <c r="BM11" s="456"/>
      <c r="BN11" s="326">
        <v>1046800</v>
      </c>
      <c r="BO11" s="327"/>
      <c r="BP11" s="327"/>
      <c r="BQ11" s="327"/>
      <c r="BR11" s="327"/>
      <c r="BS11" s="327"/>
      <c r="BT11" s="327"/>
      <c r="BU11" s="328"/>
      <c r="BV11" s="326">
        <v>0</v>
      </c>
      <c r="BW11" s="327"/>
      <c r="BX11" s="327"/>
      <c r="BY11" s="327"/>
      <c r="BZ11" s="327"/>
      <c r="CA11" s="327"/>
      <c r="CB11" s="327"/>
      <c r="CC11" s="328"/>
      <c r="CD11" s="462" t="s">
        <v>200</v>
      </c>
      <c r="CE11" s="432"/>
      <c r="CF11" s="432"/>
      <c r="CG11" s="432"/>
      <c r="CH11" s="432"/>
      <c r="CI11" s="432"/>
      <c r="CJ11" s="432"/>
      <c r="CK11" s="432"/>
      <c r="CL11" s="432"/>
      <c r="CM11" s="432"/>
      <c r="CN11" s="432"/>
      <c r="CO11" s="432"/>
      <c r="CP11" s="432"/>
      <c r="CQ11" s="432"/>
      <c r="CR11" s="432"/>
      <c r="CS11" s="463"/>
      <c r="CT11" s="514" t="s">
        <v>201</v>
      </c>
      <c r="CU11" s="515"/>
      <c r="CV11" s="515"/>
      <c r="CW11" s="515"/>
      <c r="CX11" s="515"/>
      <c r="CY11" s="515"/>
      <c r="CZ11" s="515"/>
      <c r="DA11" s="516"/>
      <c r="DB11" s="514" t="s">
        <v>201</v>
      </c>
      <c r="DC11" s="515"/>
      <c r="DD11" s="515"/>
      <c r="DE11" s="515"/>
      <c r="DF11" s="515"/>
      <c r="DG11" s="515"/>
      <c r="DH11" s="515"/>
      <c r="DI11" s="516"/>
    </row>
    <row r="12" spans="1:119" ht="18.75" customHeight="1" x14ac:dyDescent="0.2">
      <c r="A12" s="2"/>
      <c r="B12" s="419" t="s">
        <v>60</v>
      </c>
      <c r="C12" s="420"/>
      <c r="D12" s="420"/>
      <c r="E12" s="420"/>
      <c r="F12" s="420"/>
      <c r="G12" s="420"/>
      <c r="H12" s="420"/>
      <c r="I12" s="420"/>
      <c r="J12" s="420"/>
      <c r="K12" s="421"/>
      <c r="L12" s="517" t="s">
        <v>202</v>
      </c>
      <c r="M12" s="518"/>
      <c r="N12" s="518"/>
      <c r="O12" s="518"/>
      <c r="P12" s="518"/>
      <c r="Q12" s="519"/>
      <c r="R12" s="520">
        <v>73129</v>
      </c>
      <c r="S12" s="521"/>
      <c r="T12" s="521"/>
      <c r="U12" s="521"/>
      <c r="V12" s="522"/>
      <c r="W12" s="523" t="s">
        <v>9</v>
      </c>
      <c r="X12" s="482"/>
      <c r="Y12" s="482"/>
      <c r="Z12" s="482"/>
      <c r="AA12" s="482"/>
      <c r="AB12" s="524"/>
      <c r="AC12" s="525" t="s">
        <v>114</v>
      </c>
      <c r="AD12" s="526"/>
      <c r="AE12" s="526"/>
      <c r="AF12" s="526"/>
      <c r="AG12" s="527"/>
      <c r="AH12" s="525" t="s">
        <v>205</v>
      </c>
      <c r="AI12" s="526"/>
      <c r="AJ12" s="526"/>
      <c r="AK12" s="526"/>
      <c r="AL12" s="528"/>
      <c r="AM12" s="480" t="s">
        <v>206</v>
      </c>
      <c r="AN12" s="365"/>
      <c r="AO12" s="365"/>
      <c r="AP12" s="365"/>
      <c r="AQ12" s="365"/>
      <c r="AR12" s="365"/>
      <c r="AS12" s="365"/>
      <c r="AT12" s="366"/>
      <c r="AU12" s="481" t="s">
        <v>70</v>
      </c>
      <c r="AV12" s="482"/>
      <c r="AW12" s="482"/>
      <c r="AX12" s="482"/>
      <c r="AY12" s="454" t="s">
        <v>209</v>
      </c>
      <c r="AZ12" s="455"/>
      <c r="BA12" s="455"/>
      <c r="BB12" s="455"/>
      <c r="BC12" s="455"/>
      <c r="BD12" s="455"/>
      <c r="BE12" s="455"/>
      <c r="BF12" s="455"/>
      <c r="BG12" s="455"/>
      <c r="BH12" s="455"/>
      <c r="BI12" s="455"/>
      <c r="BJ12" s="455"/>
      <c r="BK12" s="455"/>
      <c r="BL12" s="455"/>
      <c r="BM12" s="456"/>
      <c r="BN12" s="326">
        <v>900000</v>
      </c>
      <c r="BO12" s="327"/>
      <c r="BP12" s="327"/>
      <c r="BQ12" s="327"/>
      <c r="BR12" s="327"/>
      <c r="BS12" s="327"/>
      <c r="BT12" s="327"/>
      <c r="BU12" s="328"/>
      <c r="BV12" s="326">
        <v>1250000</v>
      </c>
      <c r="BW12" s="327"/>
      <c r="BX12" s="327"/>
      <c r="BY12" s="327"/>
      <c r="BZ12" s="327"/>
      <c r="CA12" s="327"/>
      <c r="CB12" s="327"/>
      <c r="CC12" s="328"/>
      <c r="CD12" s="462" t="s">
        <v>210</v>
      </c>
      <c r="CE12" s="432"/>
      <c r="CF12" s="432"/>
      <c r="CG12" s="432"/>
      <c r="CH12" s="432"/>
      <c r="CI12" s="432"/>
      <c r="CJ12" s="432"/>
      <c r="CK12" s="432"/>
      <c r="CL12" s="432"/>
      <c r="CM12" s="432"/>
      <c r="CN12" s="432"/>
      <c r="CO12" s="432"/>
      <c r="CP12" s="432"/>
      <c r="CQ12" s="432"/>
      <c r="CR12" s="432"/>
      <c r="CS12" s="463"/>
      <c r="CT12" s="514" t="s">
        <v>201</v>
      </c>
      <c r="CU12" s="515"/>
      <c r="CV12" s="515"/>
      <c r="CW12" s="515"/>
      <c r="CX12" s="515"/>
      <c r="CY12" s="515"/>
      <c r="CZ12" s="515"/>
      <c r="DA12" s="516"/>
      <c r="DB12" s="514" t="s">
        <v>201</v>
      </c>
      <c r="DC12" s="515"/>
      <c r="DD12" s="515"/>
      <c r="DE12" s="515"/>
      <c r="DF12" s="515"/>
      <c r="DG12" s="515"/>
      <c r="DH12" s="515"/>
      <c r="DI12" s="516"/>
    </row>
    <row r="13" spans="1:119" ht="18.75" customHeight="1" x14ac:dyDescent="0.2">
      <c r="A13" s="2"/>
      <c r="B13" s="422"/>
      <c r="C13" s="423"/>
      <c r="D13" s="423"/>
      <c r="E13" s="423"/>
      <c r="F13" s="423"/>
      <c r="G13" s="423"/>
      <c r="H13" s="423"/>
      <c r="I13" s="423"/>
      <c r="J13" s="423"/>
      <c r="K13" s="424"/>
      <c r="L13" s="13"/>
      <c r="M13" s="503" t="s">
        <v>212</v>
      </c>
      <c r="N13" s="504"/>
      <c r="O13" s="504"/>
      <c r="P13" s="504"/>
      <c r="Q13" s="505"/>
      <c r="R13" s="506">
        <v>72025</v>
      </c>
      <c r="S13" s="507"/>
      <c r="T13" s="507"/>
      <c r="U13" s="507"/>
      <c r="V13" s="508"/>
      <c r="W13" s="404" t="s">
        <v>213</v>
      </c>
      <c r="X13" s="336"/>
      <c r="Y13" s="336"/>
      <c r="Z13" s="336"/>
      <c r="AA13" s="336"/>
      <c r="AB13" s="337"/>
      <c r="AC13" s="367">
        <v>3719</v>
      </c>
      <c r="AD13" s="368"/>
      <c r="AE13" s="368"/>
      <c r="AF13" s="368"/>
      <c r="AG13" s="369"/>
      <c r="AH13" s="367">
        <v>4211</v>
      </c>
      <c r="AI13" s="368"/>
      <c r="AJ13" s="368"/>
      <c r="AK13" s="368"/>
      <c r="AL13" s="370"/>
      <c r="AM13" s="480" t="s">
        <v>215</v>
      </c>
      <c r="AN13" s="365"/>
      <c r="AO13" s="365"/>
      <c r="AP13" s="365"/>
      <c r="AQ13" s="365"/>
      <c r="AR13" s="365"/>
      <c r="AS13" s="365"/>
      <c r="AT13" s="366"/>
      <c r="AU13" s="481" t="s">
        <v>217</v>
      </c>
      <c r="AV13" s="482"/>
      <c r="AW13" s="482"/>
      <c r="AX13" s="482"/>
      <c r="AY13" s="454" t="s">
        <v>219</v>
      </c>
      <c r="AZ13" s="455"/>
      <c r="BA13" s="455"/>
      <c r="BB13" s="455"/>
      <c r="BC13" s="455"/>
      <c r="BD13" s="455"/>
      <c r="BE13" s="455"/>
      <c r="BF13" s="455"/>
      <c r="BG13" s="455"/>
      <c r="BH13" s="455"/>
      <c r="BI13" s="455"/>
      <c r="BJ13" s="455"/>
      <c r="BK13" s="455"/>
      <c r="BL13" s="455"/>
      <c r="BM13" s="456"/>
      <c r="BN13" s="326">
        <v>149912</v>
      </c>
      <c r="BO13" s="327"/>
      <c r="BP13" s="327"/>
      <c r="BQ13" s="327"/>
      <c r="BR13" s="327"/>
      <c r="BS13" s="327"/>
      <c r="BT13" s="327"/>
      <c r="BU13" s="328"/>
      <c r="BV13" s="326">
        <v>-318577</v>
      </c>
      <c r="BW13" s="327"/>
      <c r="BX13" s="327"/>
      <c r="BY13" s="327"/>
      <c r="BZ13" s="327"/>
      <c r="CA13" s="327"/>
      <c r="CB13" s="327"/>
      <c r="CC13" s="328"/>
      <c r="CD13" s="462" t="s">
        <v>220</v>
      </c>
      <c r="CE13" s="432"/>
      <c r="CF13" s="432"/>
      <c r="CG13" s="432"/>
      <c r="CH13" s="432"/>
      <c r="CI13" s="432"/>
      <c r="CJ13" s="432"/>
      <c r="CK13" s="432"/>
      <c r="CL13" s="432"/>
      <c r="CM13" s="432"/>
      <c r="CN13" s="432"/>
      <c r="CO13" s="432"/>
      <c r="CP13" s="432"/>
      <c r="CQ13" s="432"/>
      <c r="CR13" s="432"/>
      <c r="CS13" s="463"/>
      <c r="CT13" s="314">
        <v>8.5</v>
      </c>
      <c r="CU13" s="315"/>
      <c r="CV13" s="315"/>
      <c r="CW13" s="315"/>
      <c r="CX13" s="315"/>
      <c r="CY13" s="315"/>
      <c r="CZ13" s="315"/>
      <c r="DA13" s="316"/>
      <c r="DB13" s="314">
        <v>8.4</v>
      </c>
      <c r="DC13" s="315"/>
      <c r="DD13" s="315"/>
      <c r="DE13" s="315"/>
      <c r="DF13" s="315"/>
      <c r="DG13" s="315"/>
      <c r="DH13" s="315"/>
      <c r="DI13" s="316"/>
    </row>
    <row r="14" spans="1:119" ht="18.75" customHeight="1" x14ac:dyDescent="0.2">
      <c r="A14" s="2"/>
      <c r="B14" s="422"/>
      <c r="C14" s="423"/>
      <c r="D14" s="423"/>
      <c r="E14" s="423"/>
      <c r="F14" s="423"/>
      <c r="G14" s="423"/>
      <c r="H14" s="423"/>
      <c r="I14" s="423"/>
      <c r="J14" s="423"/>
      <c r="K14" s="424"/>
      <c r="L14" s="493" t="s">
        <v>224</v>
      </c>
      <c r="M14" s="512"/>
      <c r="N14" s="512"/>
      <c r="O14" s="512"/>
      <c r="P14" s="512"/>
      <c r="Q14" s="513"/>
      <c r="R14" s="506">
        <v>74330</v>
      </c>
      <c r="S14" s="507"/>
      <c r="T14" s="507"/>
      <c r="U14" s="507"/>
      <c r="V14" s="508"/>
      <c r="W14" s="392"/>
      <c r="X14" s="339"/>
      <c r="Y14" s="339"/>
      <c r="Z14" s="339"/>
      <c r="AA14" s="339"/>
      <c r="AB14" s="340"/>
      <c r="AC14" s="496">
        <v>10.9</v>
      </c>
      <c r="AD14" s="497"/>
      <c r="AE14" s="497"/>
      <c r="AF14" s="497"/>
      <c r="AG14" s="498"/>
      <c r="AH14" s="496">
        <v>11.5</v>
      </c>
      <c r="AI14" s="497"/>
      <c r="AJ14" s="497"/>
      <c r="AK14" s="497"/>
      <c r="AL14" s="499"/>
      <c r="AM14" s="480"/>
      <c r="AN14" s="365"/>
      <c r="AO14" s="365"/>
      <c r="AP14" s="365"/>
      <c r="AQ14" s="365"/>
      <c r="AR14" s="365"/>
      <c r="AS14" s="365"/>
      <c r="AT14" s="366"/>
      <c r="AU14" s="481"/>
      <c r="AV14" s="482"/>
      <c r="AW14" s="482"/>
      <c r="AX14" s="482"/>
      <c r="AY14" s="454"/>
      <c r="AZ14" s="455"/>
      <c r="BA14" s="455"/>
      <c r="BB14" s="455"/>
      <c r="BC14" s="455"/>
      <c r="BD14" s="455"/>
      <c r="BE14" s="455"/>
      <c r="BF14" s="455"/>
      <c r="BG14" s="455"/>
      <c r="BH14" s="455"/>
      <c r="BI14" s="455"/>
      <c r="BJ14" s="455"/>
      <c r="BK14" s="455"/>
      <c r="BL14" s="455"/>
      <c r="BM14" s="456"/>
      <c r="BN14" s="326"/>
      <c r="BO14" s="327"/>
      <c r="BP14" s="327"/>
      <c r="BQ14" s="327"/>
      <c r="BR14" s="327"/>
      <c r="BS14" s="327"/>
      <c r="BT14" s="327"/>
      <c r="BU14" s="328"/>
      <c r="BV14" s="326"/>
      <c r="BW14" s="327"/>
      <c r="BX14" s="327"/>
      <c r="BY14" s="327"/>
      <c r="BZ14" s="327"/>
      <c r="CA14" s="327"/>
      <c r="CB14" s="327"/>
      <c r="CC14" s="328"/>
      <c r="CD14" s="457" t="s">
        <v>227</v>
      </c>
      <c r="CE14" s="458"/>
      <c r="CF14" s="458"/>
      <c r="CG14" s="458"/>
      <c r="CH14" s="458"/>
      <c r="CI14" s="458"/>
      <c r="CJ14" s="458"/>
      <c r="CK14" s="458"/>
      <c r="CL14" s="458"/>
      <c r="CM14" s="458"/>
      <c r="CN14" s="458"/>
      <c r="CO14" s="458"/>
      <c r="CP14" s="458"/>
      <c r="CQ14" s="458"/>
      <c r="CR14" s="458"/>
      <c r="CS14" s="459"/>
      <c r="CT14" s="500">
        <v>19.100000000000001</v>
      </c>
      <c r="CU14" s="501"/>
      <c r="CV14" s="501"/>
      <c r="CW14" s="501"/>
      <c r="CX14" s="501"/>
      <c r="CY14" s="501"/>
      <c r="CZ14" s="501"/>
      <c r="DA14" s="502"/>
      <c r="DB14" s="500">
        <v>37.5</v>
      </c>
      <c r="DC14" s="501"/>
      <c r="DD14" s="501"/>
      <c r="DE14" s="501"/>
      <c r="DF14" s="501"/>
      <c r="DG14" s="501"/>
      <c r="DH14" s="501"/>
      <c r="DI14" s="502"/>
    </row>
    <row r="15" spans="1:119" ht="18.75" customHeight="1" x14ac:dyDescent="0.2">
      <c r="A15" s="2"/>
      <c r="B15" s="422"/>
      <c r="C15" s="423"/>
      <c r="D15" s="423"/>
      <c r="E15" s="423"/>
      <c r="F15" s="423"/>
      <c r="G15" s="423"/>
      <c r="H15" s="423"/>
      <c r="I15" s="423"/>
      <c r="J15" s="423"/>
      <c r="K15" s="424"/>
      <c r="L15" s="13"/>
      <c r="M15" s="503" t="s">
        <v>212</v>
      </c>
      <c r="N15" s="504"/>
      <c r="O15" s="504"/>
      <c r="P15" s="504"/>
      <c r="Q15" s="505"/>
      <c r="R15" s="506">
        <v>73163</v>
      </c>
      <c r="S15" s="507"/>
      <c r="T15" s="507"/>
      <c r="U15" s="507"/>
      <c r="V15" s="508"/>
      <c r="W15" s="404" t="s">
        <v>6</v>
      </c>
      <c r="X15" s="336"/>
      <c r="Y15" s="336"/>
      <c r="Z15" s="336"/>
      <c r="AA15" s="336"/>
      <c r="AB15" s="337"/>
      <c r="AC15" s="367">
        <v>8123</v>
      </c>
      <c r="AD15" s="368"/>
      <c r="AE15" s="368"/>
      <c r="AF15" s="368"/>
      <c r="AG15" s="369"/>
      <c r="AH15" s="367">
        <v>9040</v>
      </c>
      <c r="AI15" s="368"/>
      <c r="AJ15" s="368"/>
      <c r="AK15" s="368"/>
      <c r="AL15" s="370"/>
      <c r="AM15" s="480"/>
      <c r="AN15" s="365"/>
      <c r="AO15" s="365"/>
      <c r="AP15" s="365"/>
      <c r="AQ15" s="365"/>
      <c r="AR15" s="365"/>
      <c r="AS15" s="365"/>
      <c r="AT15" s="366"/>
      <c r="AU15" s="481"/>
      <c r="AV15" s="482"/>
      <c r="AW15" s="482"/>
      <c r="AX15" s="482"/>
      <c r="AY15" s="371" t="s">
        <v>228</v>
      </c>
      <c r="AZ15" s="372"/>
      <c r="BA15" s="372"/>
      <c r="BB15" s="372"/>
      <c r="BC15" s="372"/>
      <c r="BD15" s="372"/>
      <c r="BE15" s="372"/>
      <c r="BF15" s="372"/>
      <c r="BG15" s="372"/>
      <c r="BH15" s="372"/>
      <c r="BI15" s="372"/>
      <c r="BJ15" s="372"/>
      <c r="BK15" s="372"/>
      <c r="BL15" s="372"/>
      <c r="BM15" s="373"/>
      <c r="BN15" s="332">
        <v>8727446</v>
      </c>
      <c r="BO15" s="333"/>
      <c r="BP15" s="333"/>
      <c r="BQ15" s="333"/>
      <c r="BR15" s="333"/>
      <c r="BS15" s="333"/>
      <c r="BT15" s="333"/>
      <c r="BU15" s="334"/>
      <c r="BV15" s="332">
        <v>9024130</v>
      </c>
      <c r="BW15" s="333"/>
      <c r="BX15" s="333"/>
      <c r="BY15" s="333"/>
      <c r="BZ15" s="333"/>
      <c r="CA15" s="333"/>
      <c r="CB15" s="333"/>
      <c r="CC15" s="334"/>
      <c r="CD15" s="509" t="s">
        <v>211</v>
      </c>
      <c r="CE15" s="510"/>
      <c r="CF15" s="510"/>
      <c r="CG15" s="510"/>
      <c r="CH15" s="510"/>
      <c r="CI15" s="510"/>
      <c r="CJ15" s="510"/>
      <c r="CK15" s="510"/>
      <c r="CL15" s="510"/>
      <c r="CM15" s="510"/>
      <c r="CN15" s="510"/>
      <c r="CO15" s="510"/>
      <c r="CP15" s="510"/>
      <c r="CQ15" s="510"/>
      <c r="CR15" s="510"/>
      <c r="CS15" s="511"/>
      <c r="CT15" s="27"/>
      <c r="CU15" s="30"/>
      <c r="CV15" s="30"/>
      <c r="CW15" s="30"/>
      <c r="CX15" s="30"/>
      <c r="CY15" s="30"/>
      <c r="CZ15" s="30"/>
      <c r="DA15" s="33"/>
      <c r="DB15" s="27"/>
      <c r="DC15" s="30"/>
      <c r="DD15" s="30"/>
      <c r="DE15" s="30"/>
      <c r="DF15" s="30"/>
      <c r="DG15" s="30"/>
      <c r="DH15" s="30"/>
      <c r="DI15" s="33"/>
    </row>
    <row r="16" spans="1:119" ht="18.75" customHeight="1" x14ac:dyDescent="0.2">
      <c r="A16" s="2"/>
      <c r="B16" s="422"/>
      <c r="C16" s="423"/>
      <c r="D16" s="423"/>
      <c r="E16" s="423"/>
      <c r="F16" s="423"/>
      <c r="G16" s="423"/>
      <c r="H16" s="423"/>
      <c r="I16" s="423"/>
      <c r="J16" s="423"/>
      <c r="K16" s="424"/>
      <c r="L16" s="493" t="s">
        <v>48</v>
      </c>
      <c r="M16" s="494"/>
      <c r="N16" s="494"/>
      <c r="O16" s="494"/>
      <c r="P16" s="494"/>
      <c r="Q16" s="495"/>
      <c r="R16" s="490" t="s">
        <v>229</v>
      </c>
      <c r="S16" s="491"/>
      <c r="T16" s="491"/>
      <c r="U16" s="491"/>
      <c r="V16" s="492"/>
      <c r="W16" s="392"/>
      <c r="X16" s="339"/>
      <c r="Y16" s="339"/>
      <c r="Z16" s="339"/>
      <c r="AA16" s="339"/>
      <c r="AB16" s="340"/>
      <c r="AC16" s="496">
        <v>23.9</v>
      </c>
      <c r="AD16" s="497"/>
      <c r="AE16" s="497"/>
      <c r="AF16" s="497"/>
      <c r="AG16" s="498"/>
      <c r="AH16" s="496">
        <v>24.6</v>
      </c>
      <c r="AI16" s="497"/>
      <c r="AJ16" s="497"/>
      <c r="AK16" s="497"/>
      <c r="AL16" s="499"/>
      <c r="AM16" s="480"/>
      <c r="AN16" s="365"/>
      <c r="AO16" s="365"/>
      <c r="AP16" s="365"/>
      <c r="AQ16" s="365"/>
      <c r="AR16" s="365"/>
      <c r="AS16" s="365"/>
      <c r="AT16" s="366"/>
      <c r="AU16" s="481"/>
      <c r="AV16" s="482"/>
      <c r="AW16" s="482"/>
      <c r="AX16" s="482"/>
      <c r="AY16" s="454" t="s">
        <v>112</v>
      </c>
      <c r="AZ16" s="455"/>
      <c r="BA16" s="455"/>
      <c r="BB16" s="455"/>
      <c r="BC16" s="455"/>
      <c r="BD16" s="455"/>
      <c r="BE16" s="455"/>
      <c r="BF16" s="455"/>
      <c r="BG16" s="455"/>
      <c r="BH16" s="455"/>
      <c r="BI16" s="455"/>
      <c r="BJ16" s="455"/>
      <c r="BK16" s="455"/>
      <c r="BL16" s="455"/>
      <c r="BM16" s="456"/>
      <c r="BN16" s="326">
        <v>17679794</v>
      </c>
      <c r="BO16" s="327"/>
      <c r="BP16" s="327"/>
      <c r="BQ16" s="327"/>
      <c r="BR16" s="327"/>
      <c r="BS16" s="327"/>
      <c r="BT16" s="327"/>
      <c r="BU16" s="328"/>
      <c r="BV16" s="326">
        <v>16990717</v>
      </c>
      <c r="BW16" s="327"/>
      <c r="BX16" s="327"/>
      <c r="BY16" s="327"/>
      <c r="BZ16" s="327"/>
      <c r="CA16" s="327"/>
      <c r="CB16" s="327"/>
      <c r="CC16" s="328"/>
      <c r="CD16" s="20"/>
      <c r="CE16" s="312"/>
      <c r="CF16" s="312"/>
      <c r="CG16" s="312"/>
      <c r="CH16" s="312"/>
      <c r="CI16" s="312"/>
      <c r="CJ16" s="312"/>
      <c r="CK16" s="312"/>
      <c r="CL16" s="312"/>
      <c r="CM16" s="312"/>
      <c r="CN16" s="312"/>
      <c r="CO16" s="312"/>
      <c r="CP16" s="312"/>
      <c r="CQ16" s="312"/>
      <c r="CR16" s="312"/>
      <c r="CS16" s="313"/>
      <c r="CT16" s="314"/>
      <c r="CU16" s="315"/>
      <c r="CV16" s="315"/>
      <c r="CW16" s="315"/>
      <c r="CX16" s="315"/>
      <c r="CY16" s="315"/>
      <c r="CZ16" s="315"/>
      <c r="DA16" s="316"/>
      <c r="DB16" s="314"/>
      <c r="DC16" s="315"/>
      <c r="DD16" s="315"/>
      <c r="DE16" s="315"/>
      <c r="DF16" s="315"/>
      <c r="DG16" s="315"/>
      <c r="DH16" s="315"/>
      <c r="DI16" s="316"/>
    </row>
    <row r="17" spans="1:113" ht="18.75" customHeight="1" x14ac:dyDescent="0.2">
      <c r="A17" s="2"/>
      <c r="B17" s="425"/>
      <c r="C17" s="426"/>
      <c r="D17" s="426"/>
      <c r="E17" s="426"/>
      <c r="F17" s="426"/>
      <c r="G17" s="426"/>
      <c r="H17" s="426"/>
      <c r="I17" s="426"/>
      <c r="J17" s="426"/>
      <c r="K17" s="427"/>
      <c r="L17" s="14"/>
      <c r="M17" s="487" t="s">
        <v>105</v>
      </c>
      <c r="N17" s="488"/>
      <c r="O17" s="488"/>
      <c r="P17" s="488"/>
      <c r="Q17" s="489"/>
      <c r="R17" s="490" t="s">
        <v>229</v>
      </c>
      <c r="S17" s="491"/>
      <c r="T17" s="491"/>
      <c r="U17" s="491"/>
      <c r="V17" s="492"/>
      <c r="W17" s="404" t="s">
        <v>99</v>
      </c>
      <c r="X17" s="336"/>
      <c r="Y17" s="336"/>
      <c r="Z17" s="336"/>
      <c r="AA17" s="336"/>
      <c r="AB17" s="337"/>
      <c r="AC17" s="367">
        <v>22130</v>
      </c>
      <c r="AD17" s="368"/>
      <c r="AE17" s="368"/>
      <c r="AF17" s="368"/>
      <c r="AG17" s="369"/>
      <c r="AH17" s="367">
        <v>23454</v>
      </c>
      <c r="AI17" s="368"/>
      <c r="AJ17" s="368"/>
      <c r="AK17" s="368"/>
      <c r="AL17" s="370"/>
      <c r="AM17" s="480"/>
      <c r="AN17" s="365"/>
      <c r="AO17" s="365"/>
      <c r="AP17" s="365"/>
      <c r="AQ17" s="365"/>
      <c r="AR17" s="365"/>
      <c r="AS17" s="365"/>
      <c r="AT17" s="366"/>
      <c r="AU17" s="481"/>
      <c r="AV17" s="482"/>
      <c r="AW17" s="482"/>
      <c r="AX17" s="482"/>
      <c r="AY17" s="454" t="s">
        <v>230</v>
      </c>
      <c r="AZ17" s="455"/>
      <c r="BA17" s="455"/>
      <c r="BB17" s="455"/>
      <c r="BC17" s="455"/>
      <c r="BD17" s="455"/>
      <c r="BE17" s="455"/>
      <c r="BF17" s="455"/>
      <c r="BG17" s="455"/>
      <c r="BH17" s="455"/>
      <c r="BI17" s="455"/>
      <c r="BJ17" s="455"/>
      <c r="BK17" s="455"/>
      <c r="BL17" s="455"/>
      <c r="BM17" s="456"/>
      <c r="BN17" s="326">
        <v>10958034</v>
      </c>
      <c r="BO17" s="327"/>
      <c r="BP17" s="327"/>
      <c r="BQ17" s="327"/>
      <c r="BR17" s="327"/>
      <c r="BS17" s="327"/>
      <c r="BT17" s="327"/>
      <c r="BU17" s="328"/>
      <c r="BV17" s="326">
        <v>11337885</v>
      </c>
      <c r="BW17" s="327"/>
      <c r="BX17" s="327"/>
      <c r="BY17" s="327"/>
      <c r="BZ17" s="327"/>
      <c r="CA17" s="327"/>
      <c r="CB17" s="327"/>
      <c r="CC17" s="328"/>
      <c r="CD17" s="20"/>
      <c r="CE17" s="312"/>
      <c r="CF17" s="312"/>
      <c r="CG17" s="312"/>
      <c r="CH17" s="312"/>
      <c r="CI17" s="312"/>
      <c r="CJ17" s="312"/>
      <c r="CK17" s="312"/>
      <c r="CL17" s="312"/>
      <c r="CM17" s="312"/>
      <c r="CN17" s="312"/>
      <c r="CO17" s="312"/>
      <c r="CP17" s="312"/>
      <c r="CQ17" s="312"/>
      <c r="CR17" s="312"/>
      <c r="CS17" s="313"/>
      <c r="CT17" s="314"/>
      <c r="CU17" s="315"/>
      <c r="CV17" s="315"/>
      <c r="CW17" s="315"/>
      <c r="CX17" s="315"/>
      <c r="CY17" s="315"/>
      <c r="CZ17" s="315"/>
      <c r="DA17" s="316"/>
      <c r="DB17" s="314"/>
      <c r="DC17" s="315"/>
      <c r="DD17" s="315"/>
      <c r="DE17" s="315"/>
      <c r="DF17" s="315"/>
      <c r="DG17" s="315"/>
      <c r="DH17" s="315"/>
      <c r="DI17" s="316"/>
    </row>
    <row r="18" spans="1:113" ht="18.75" customHeight="1" x14ac:dyDescent="0.2">
      <c r="A18" s="2"/>
      <c r="B18" s="467" t="s">
        <v>232</v>
      </c>
      <c r="C18" s="418"/>
      <c r="D18" s="418"/>
      <c r="E18" s="468"/>
      <c r="F18" s="468"/>
      <c r="G18" s="468"/>
      <c r="H18" s="468"/>
      <c r="I18" s="468"/>
      <c r="J18" s="468"/>
      <c r="K18" s="468"/>
      <c r="L18" s="483">
        <v>262.35000000000002</v>
      </c>
      <c r="M18" s="483"/>
      <c r="N18" s="483"/>
      <c r="O18" s="483"/>
      <c r="P18" s="483"/>
      <c r="Q18" s="483"/>
      <c r="R18" s="484"/>
      <c r="S18" s="484"/>
      <c r="T18" s="484"/>
      <c r="U18" s="484"/>
      <c r="V18" s="485"/>
      <c r="W18" s="405"/>
      <c r="X18" s="406"/>
      <c r="Y18" s="406"/>
      <c r="Z18" s="406"/>
      <c r="AA18" s="406"/>
      <c r="AB18" s="399"/>
      <c r="AC18" s="442">
        <v>65.099999999999994</v>
      </c>
      <c r="AD18" s="443"/>
      <c r="AE18" s="443"/>
      <c r="AF18" s="443"/>
      <c r="AG18" s="486"/>
      <c r="AH18" s="442">
        <v>63.9</v>
      </c>
      <c r="AI18" s="443"/>
      <c r="AJ18" s="443"/>
      <c r="AK18" s="443"/>
      <c r="AL18" s="444"/>
      <c r="AM18" s="480"/>
      <c r="AN18" s="365"/>
      <c r="AO18" s="365"/>
      <c r="AP18" s="365"/>
      <c r="AQ18" s="365"/>
      <c r="AR18" s="365"/>
      <c r="AS18" s="365"/>
      <c r="AT18" s="366"/>
      <c r="AU18" s="481"/>
      <c r="AV18" s="482"/>
      <c r="AW18" s="482"/>
      <c r="AX18" s="482"/>
      <c r="AY18" s="454" t="s">
        <v>234</v>
      </c>
      <c r="AZ18" s="455"/>
      <c r="BA18" s="455"/>
      <c r="BB18" s="455"/>
      <c r="BC18" s="455"/>
      <c r="BD18" s="455"/>
      <c r="BE18" s="455"/>
      <c r="BF18" s="455"/>
      <c r="BG18" s="455"/>
      <c r="BH18" s="455"/>
      <c r="BI18" s="455"/>
      <c r="BJ18" s="455"/>
      <c r="BK18" s="455"/>
      <c r="BL18" s="455"/>
      <c r="BM18" s="456"/>
      <c r="BN18" s="326">
        <v>18049614</v>
      </c>
      <c r="BO18" s="327"/>
      <c r="BP18" s="327"/>
      <c r="BQ18" s="327"/>
      <c r="BR18" s="327"/>
      <c r="BS18" s="327"/>
      <c r="BT18" s="327"/>
      <c r="BU18" s="328"/>
      <c r="BV18" s="326">
        <v>18006350</v>
      </c>
      <c r="BW18" s="327"/>
      <c r="BX18" s="327"/>
      <c r="BY18" s="327"/>
      <c r="BZ18" s="327"/>
      <c r="CA18" s="327"/>
      <c r="CB18" s="327"/>
      <c r="CC18" s="328"/>
      <c r="CD18" s="20"/>
      <c r="CE18" s="312"/>
      <c r="CF18" s="312"/>
      <c r="CG18" s="312"/>
      <c r="CH18" s="312"/>
      <c r="CI18" s="312"/>
      <c r="CJ18" s="312"/>
      <c r="CK18" s="312"/>
      <c r="CL18" s="312"/>
      <c r="CM18" s="312"/>
      <c r="CN18" s="312"/>
      <c r="CO18" s="312"/>
      <c r="CP18" s="312"/>
      <c r="CQ18" s="312"/>
      <c r="CR18" s="312"/>
      <c r="CS18" s="313"/>
      <c r="CT18" s="314"/>
      <c r="CU18" s="315"/>
      <c r="CV18" s="315"/>
      <c r="CW18" s="315"/>
      <c r="CX18" s="315"/>
      <c r="CY18" s="315"/>
      <c r="CZ18" s="315"/>
      <c r="DA18" s="316"/>
      <c r="DB18" s="314"/>
      <c r="DC18" s="315"/>
      <c r="DD18" s="315"/>
      <c r="DE18" s="315"/>
      <c r="DF18" s="315"/>
      <c r="DG18" s="315"/>
      <c r="DH18" s="315"/>
      <c r="DI18" s="316"/>
    </row>
    <row r="19" spans="1:113" ht="18.75" customHeight="1" x14ac:dyDescent="0.2">
      <c r="A19" s="2"/>
      <c r="B19" s="467" t="s">
        <v>66</v>
      </c>
      <c r="C19" s="418"/>
      <c r="D19" s="418"/>
      <c r="E19" s="468"/>
      <c r="F19" s="468"/>
      <c r="G19" s="468"/>
      <c r="H19" s="468"/>
      <c r="I19" s="468"/>
      <c r="J19" s="468"/>
      <c r="K19" s="468"/>
      <c r="L19" s="469">
        <v>276</v>
      </c>
      <c r="M19" s="469"/>
      <c r="N19" s="469"/>
      <c r="O19" s="469"/>
      <c r="P19" s="469"/>
      <c r="Q19" s="469"/>
      <c r="R19" s="470"/>
      <c r="S19" s="470"/>
      <c r="T19" s="470"/>
      <c r="U19" s="470"/>
      <c r="V19" s="471"/>
      <c r="W19" s="388"/>
      <c r="X19" s="389"/>
      <c r="Y19" s="389"/>
      <c r="Z19" s="389"/>
      <c r="AA19" s="389"/>
      <c r="AB19" s="389"/>
      <c r="AC19" s="478"/>
      <c r="AD19" s="478"/>
      <c r="AE19" s="478"/>
      <c r="AF19" s="478"/>
      <c r="AG19" s="478"/>
      <c r="AH19" s="478"/>
      <c r="AI19" s="478"/>
      <c r="AJ19" s="478"/>
      <c r="AK19" s="478"/>
      <c r="AL19" s="479"/>
      <c r="AM19" s="480"/>
      <c r="AN19" s="365"/>
      <c r="AO19" s="365"/>
      <c r="AP19" s="365"/>
      <c r="AQ19" s="365"/>
      <c r="AR19" s="365"/>
      <c r="AS19" s="365"/>
      <c r="AT19" s="366"/>
      <c r="AU19" s="481"/>
      <c r="AV19" s="482"/>
      <c r="AW19" s="482"/>
      <c r="AX19" s="482"/>
      <c r="AY19" s="454" t="s">
        <v>221</v>
      </c>
      <c r="AZ19" s="455"/>
      <c r="BA19" s="455"/>
      <c r="BB19" s="455"/>
      <c r="BC19" s="455"/>
      <c r="BD19" s="455"/>
      <c r="BE19" s="455"/>
      <c r="BF19" s="455"/>
      <c r="BG19" s="455"/>
      <c r="BH19" s="455"/>
      <c r="BI19" s="455"/>
      <c r="BJ19" s="455"/>
      <c r="BK19" s="455"/>
      <c r="BL19" s="455"/>
      <c r="BM19" s="456"/>
      <c r="BN19" s="326">
        <v>25576235</v>
      </c>
      <c r="BO19" s="327"/>
      <c r="BP19" s="327"/>
      <c r="BQ19" s="327"/>
      <c r="BR19" s="327"/>
      <c r="BS19" s="327"/>
      <c r="BT19" s="327"/>
      <c r="BU19" s="328"/>
      <c r="BV19" s="326">
        <v>25185620</v>
      </c>
      <c r="BW19" s="327"/>
      <c r="BX19" s="327"/>
      <c r="BY19" s="327"/>
      <c r="BZ19" s="327"/>
      <c r="CA19" s="327"/>
      <c r="CB19" s="327"/>
      <c r="CC19" s="328"/>
      <c r="CD19" s="20"/>
      <c r="CE19" s="312"/>
      <c r="CF19" s="312"/>
      <c r="CG19" s="312"/>
      <c r="CH19" s="312"/>
      <c r="CI19" s="312"/>
      <c r="CJ19" s="312"/>
      <c r="CK19" s="312"/>
      <c r="CL19" s="312"/>
      <c r="CM19" s="312"/>
      <c r="CN19" s="312"/>
      <c r="CO19" s="312"/>
      <c r="CP19" s="312"/>
      <c r="CQ19" s="312"/>
      <c r="CR19" s="312"/>
      <c r="CS19" s="313"/>
      <c r="CT19" s="314"/>
      <c r="CU19" s="315"/>
      <c r="CV19" s="315"/>
      <c r="CW19" s="315"/>
      <c r="CX19" s="315"/>
      <c r="CY19" s="315"/>
      <c r="CZ19" s="315"/>
      <c r="DA19" s="316"/>
      <c r="DB19" s="314"/>
      <c r="DC19" s="315"/>
      <c r="DD19" s="315"/>
      <c r="DE19" s="315"/>
      <c r="DF19" s="315"/>
      <c r="DG19" s="315"/>
      <c r="DH19" s="315"/>
      <c r="DI19" s="316"/>
    </row>
    <row r="20" spans="1:113" ht="18.75" customHeight="1" x14ac:dyDescent="0.2">
      <c r="A20" s="2"/>
      <c r="B20" s="467" t="s">
        <v>236</v>
      </c>
      <c r="C20" s="418"/>
      <c r="D20" s="418"/>
      <c r="E20" s="468"/>
      <c r="F20" s="468"/>
      <c r="G20" s="468"/>
      <c r="H20" s="468"/>
      <c r="I20" s="468"/>
      <c r="J20" s="468"/>
      <c r="K20" s="468"/>
      <c r="L20" s="469">
        <v>27572</v>
      </c>
      <c r="M20" s="469"/>
      <c r="N20" s="469"/>
      <c r="O20" s="469"/>
      <c r="P20" s="469"/>
      <c r="Q20" s="469"/>
      <c r="R20" s="470"/>
      <c r="S20" s="470"/>
      <c r="T20" s="470"/>
      <c r="U20" s="470"/>
      <c r="V20" s="471"/>
      <c r="W20" s="405"/>
      <c r="X20" s="406"/>
      <c r="Y20" s="406"/>
      <c r="Z20" s="406"/>
      <c r="AA20" s="406"/>
      <c r="AB20" s="406"/>
      <c r="AC20" s="472"/>
      <c r="AD20" s="472"/>
      <c r="AE20" s="472"/>
      <c r="AF20" s="472"/>
      <c r="AG20" s="472"/>
      <c r="AH20" s="472"/>
      <c r="AI20" s="472"/>
      <c r="AJ20" s="472"/>
      <c r="AK20" s="472"/>
      <c r="AL20" s="473"/>
      <c r="AM20" s="474"/>
      <c r="AN20" s="434"/>
      <c r="AO20" s="434"/>
      <c r="AP20" s="434"/>
      <c r="AQ20" s="434"/>
      <c r="AR20" s="434"/>
      <c r="AS20" s="434"/>
      <c r="AT20" s="435"/>
      <c r="AU20" s="475"/>
      <c r="AV20" s="476"/>
      <c r="AW20" s="476"/>
      <c r="AX20" s="477"/>
      <c r="AY20" s="454"/>
      <c r="AZ20" s="455"/>
      <c r="BA20" s="455"/>
      <c r="BB20" s="455"/>
      <c r="BC20" s="455"/>
      <c r="BD20" s="455"/>
      <c r="BE20" s="455"/>
      <c r="BF20" s="455"/>
      <c r="BG20" s="455"/>
      <c r="BH20" s="455"/>
      <c r="BI20" s="455"/>
      <c r="BJ20" s="455"/>
      <c r="BK20" s="455"/>
      <c r="BL20" s="455"/>
      <c r="BM20" s="456"/>
      <c r="BN20" s="326"/>
      <c r="BO20" s="327"/>
      <c r="BP20" s="327"/>
      <c r="BQ20" s="327"/>
      <c r="BR20" s="327"/>
      <c r="BS20" s="327"/>
      <c r="BT20" s="327"/>
      <c r="BU20" s="328"/>
      <c r="BV20" s="326"/>
      <c r="BW20" s="327"/>
      <c r="BX20" s="327"/>
      <c r="BY20" s="327"/>
      <c r="BZ20" s="327"/>
      <c r="CA20" s="327"/>
      <c r="CB20" s="327"/>
      <c r="CC20" s="328"/>
      <c r="CD20" s="20"/>
      <c r="CE20" s="312"/>
      <c r="CF20" s="312"/>
      <c r="CG20" s="312"/>
      <c r="CH20" s="312"/>
      <c r="CI20" s="312"/>
      <c r="CJ20" s="312"/>
      <c r="CK20" s="312"/>
      <c r="CL20" s="312"/>
      <c r="CM20" s="312"/>
      <c r="CN20" s="312"/>
      <c r="CO20" s="312"/>
      <c r="CP20" s="312"/>
      <c r="CQ20" s="312"/>
      <c r="CR20" s="312"/>
      <c r="CS20" s="313"/>
      <c r="CT20" s="314"/>
      <c r="CU20" s="315"/>
      <c r="CV20" s="315"/>
      <c r="CW20" s="315"/>
      <c r="CX20" s="315"/>
      <c r="CY20" s="315"/>
      <c r="CZ20" s="315"/>
      <c r="DA20" s="316"/>
      <c r="DB20" s="314"/>
      <c r="DC20" s="315"/>
      <c r="DD20" s="315"/>
      <c r="DE20" s="315"/>
      <c r="DF20" s="315"/>
      <c r="DG20" s="315"/>
      <c r="DH20" s="315"/>
      <c r="DI20" s="316"/>
    </row>
    <row r="21" spans="1:113" ht="18.75" customHeight="1" x14ac:dyDescent="0.2">
      <c r="A21" s="2"/>
      <c r="B21" s="464" t="s">
        <v>237</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45"/>
      <c r="AZ21" s="446"/>
      <c r="BA21" s="446"/>
      <c r="BB21" s="446"/>
      <c r="BC21" s="446"/>
      <c r="BD21" s="446"/>
      <c r="BE21" s="446"/>
      <c r="BF21" s="446"/>
      <c r="BG21" s="446"/>
      <c r="BH21" s="446"/>
      <c r="BI21" s="446"/>
      <c r="BJ21" s="446"/>
      <c r="BK21" s="446"/>
      <c r="BL21" s="446"/>
      <c r="BM21" s="447"/>
      <c r="BN21" s="329"/>
      <c r="BO21" s="330"/>
      <c r="BP21" s="330"/>
      <c r="BQ21" s="330"/>
      <c r="BR21" s="330"/>
      <c r="BS21" s="330"/>
      <c r="BT21" s="330"/>
      <c r="BU21" s="331"/>
      <c r="BV21" s="329"/>
      <c r="BW21" s="330"/>
      <c r="BX21" s="330"/>
      <c r="BY21" s="330"/>
      <c r="BZ21" s="330"/>
      <c r="CA21" s="330"/>
      <c r="CB21" s="330"/>
      <c r="CC21" s="331"/>
      <c r="CD21" s="20"/>
      <c r="CE21" s="312"/>
      <c r="CF21" s="312"/>
      <c r="CG21" s="312"/>
      <c r="CH21" s="312"/>
      <c r="CI21" s="312"/>
      <c r="CJ21" s="312"/>
      <c r="CK21" s="312"/>
      <c r="CL21" s="312"/>
      <c r="CM21" s="312"/>
      <c r="CN21" s="312"/>
      <c r="CO21" s="312"/>
      <c r="CP21" s="312"/>
      <c r="CQ21" s="312"/>
      <c r="CR21" s="312"/>
      <c r="CS21" s="313"/>
      <c r="CT21" s="314"/>
      <c r="CU21" s="315"/>
      <c r="CV21" s="315"/>
      <c r="CW21" s="315"/>
      <c r="CX21" s="315"/>
      <c r="CY21" s="315"/>
      <c r="CZ21" s="315"/>
      <c r="DA21" s="316"/>
      <c r="DB21" s="314"/>
      <c r="DC21" s="315"/>
      <c r="DD21" s="315"/>
      <c r="DE21" s="315"/>
      <c r="DF21" s="315"/>
      <c r="DG21" s="315"/>
      <c r="DH21" s="315"/>
      <c r="DI21" s="316"/>
    </row>
    <row r="22" spans="1:113" ht="18.75" customHeight="1" x14ac:dyDescent="0.2">
      <c r="A22" s="2"/>
      <c r="B22" s="449" t="s">
        <v>238</v>
      </c>
      <c r="C22" s="356"/>
      <c r="D22" s="357"/>
      <c r="E22" s="335" t="s">
        <v>9</v>
      </c>
      <c r="F22" s="336"/>
      <c r="G22" s="336"/>
      <c r="H22" s="336"/>
      <c r="I22" s="336"/>
      <c r="J22" s="336"/>
      <c r="K22" s="337"/>
      <c r="L22" s="335" t="s">
        <v>240</v>
      </c>
      <c r="M22" s="336"/>
      <c r="N22" s="336"/>
      <c r="O22" s="336"/>
      <c r="P22" s="337"/>
      <c r="Q22" s="341" t="s">
        <v>242</v>
      </c>
      <c r="R22" s="342"/>
      <c r="S22" s="342"/>
      <c r="T22" s="342"/>
      <c r="U22" s="342"/>
      <c r="V22" s="343"/>
      <c r="W22" s="355" t="s">
        <v>243</v>
      </c>
      <c r="X22" s="356"/>
      <c r="Y22" s="357"/>
      <c r="Z22" s="335" t="s">
        <v>9</v>
      </c>
      <c r="AA22" s="336"/>
      <c r="AB22" s="336"/>
      <c r="AC22" s="336"/>
      <c r="AD22" s="336"/>
      <c r="AE22" s="336"/>
      <c r="AF22" s="336"/>
      <c r="AG22" s="337"/>
      <c r="AH22" s="347" t="s">
        <v>184</v>
      </c>
      <c r="AI22" s="336"/>
      <c r="AJ22" s="336"/>
      <c r="AK22" s="336"/>
      <c r="AL22" s="337"/>
      <c r="AM22" s="347" t="s">
        <v>244</v>
      </c>
      <c r="AN22" s="348"/>
      <c r="AO22" s="348"/>
      <c r="AP22" s="348"/>
      <c r="AQ22" s="348"/>
      <c r="AR22" s="349"/>
      <c r="AS22" s="341" t="s">
        <v>242</v>
      </c>
      <c r="AT22" s="342"/>
      <c r="AU22" s="342"/>
      <c r="AV22" s="342"/>
      <c r="AW22" s="342"/>
      <c r="AX22" s="353"/>
      <c r="AY22" s="371" t="s">
        <v>246</v>
      </c>
      <c r="AZ22" s="372"/>
      <c r="BA22" s="372"/>
      <c r="BB22" s="372"/>
      <c r="BC22" s="372"/>
      <c r="BD22" s="372"/>
      <c r="BE22" s="372"/>
      <c r="BF22" s="372"/>
      <c r="BG22" s="372"/>
      <c r="BH22" s="372"/>
      <c r="BI22" s="372"/>
      <c r="BJ22" s="372"/>
      <c r="BK22" s="372"/>
      <c r="BL22" s="372"/>
      <c r="BM22" s="373"/>
      <c r="BN22" s="332">
        <v>39380540</v>
      </c>
      <c r="BO22" s="333"/>
      <c r="BP22" s="333"/>
      <c r="BQ22" s="333"/>
      <c r="BR22" s="333"/>
      <c r="BS22" s="333"/>
      <c r="BT22" s="333"/>
      <c r="BU22" s="334"/>
      <c r="BV22" s="332">
        <v>41265002</v>
      </c>
      <c r="BW22" s="333"/>
      <c r="BX22" s="333"/>
      <c r="BY22" s="333"/>
      <c r="BZ22" s="333"/>
      <c r="CA22" s="333"/>
      <c r="CB22" s="333"/>
      <c r="CC22" s="334"/>
      <c r="CD22" s="20"/>
      <c r="CE22" s="312"/>
      <c r="CF22" s="312"/>
      <c r="CG22" s="312"/>
      <c r="CH22" s="312"/>
      <c r="CI22" s="312"/>
      <c r="CJ22" s="312"/>
      <c r="CK22" s="312"/>
      <c r="CL22" s="312"/>
      <c r="CM22" s="312"/>
      <c r="CN22" s="312"/>
      <c r="CO22" s="312"/>
      <c r="CP22" s="312"/>
      <c r="CQ22" s="312"/>
      <c r="CR22" s="312"/>
      <c r="CS22" s="313"/>
      <c r="CT22" s="314"/>
      <c r="CU22" s="315"/>
      <c r="CV22" s="315"/>
      <c r="CW22" s="315"/>
      <c r="CX22" s="315"/>
      <c r="CY22" s="315"/>
      <c r="CZ22" s="315"/>
      <c r="DA22" s="316"/>
      <c r="DB22" s="314"/>
      <c r="DC22" s="315"/>
      <c r="DD22" s="315"/>
      <c r="DE22" s="315"/>
      <c r="DF22" s="315"/>
      <c r="DG22" s="315"/>
      <c r="DH22" s="315"/>
      <c r="DI22" s="316"/>
    </row>
    <row r="23" spans="1:113" ht="18.75" customHeight="1" x14ac:dyDescent="0.2">
      <c r="A23" s="2"/>
      <c r="B23" s="450"/>
      <c r="C23" s="359"/>
      <c r="D23" s="360"/>
      <c r="E23" s="338"/>
      <c r="F23" s="339"/>
      <c r="G23" s="339"/>
      <c r="H23" s="339"/>
      <c r="I23" s="339"/>
      <c r="J23" s="339"/>
      <c r="K23" s="340"/>
      <c r="L23" s="338"/>
      <c r="M23" s="339"/>
      <c r="N23" s="339"/>
      <c r="O23" s="339"/>
      <c r="P23" s="340"/>
      <c r="Q23" s="344"/>
      <c r="R23" s="345"/>
      <c r="S23" s="345"/>
      <c r="T23" s="345"/>
      <c r="U23" s="345"/>
      <c r="V23" s="346"/>
      <c r="W23" s="358"/>
      <c r="X23" s="359"/>
      <c r="Y23" s="360"/>
      <c r="Z23" s="338"/>
      <c r="AA23" s="339"/>
      <c r="AB23" s="339"/>
      <c r="AC23" s="339"/>
      <c r="AD23" s="339"/>
      <c r="AE23" s="339"/>
      <c r="AF23" s="339"/>
      <c r="AG23" s="340"/>
      <c r="AH23" s="338"/>
      <c r="AI23" s="339"/>
      <c r="AJ23" s="339"/>
      <c r="AK23" s="339"/>
      <c r="AL23" s="340"/>
      <c r="AM23" s="350"/>
      <c r="AN23" s="351"/>
      <c r="AO23" s="351"/>
      <c r="AP23" s="351"/>
      <c r="AQ23" s="351"/>
      <c r="AR23" s="352"/>
      <c r="AS23" s="344"/>
      <c r="AT23" s="345"/>
      <c r="AU23" s="345"/>
      <c r="AV23" s="345"/>
      <c r="AW23" s="345"/>
      <c r="AX23" s="354"/>
      <c r="AY23" s="454" t="s">
        <v>248</v>
      </c>
      <c r="AZ23" s="455"/>
      <c r="BA23" s="455"/>
      <c r="BB23" s="455"/>
      <c r="BC23" s="455"/>
      <c r="BD23" s="455"/>
      <c r="BE23" s="455"/>
      <c r="BF23" s="455"/>
      <c r="BG23" s="455"/>
      <c r="BH23" s="455"/>
      <c r="BI23" s="455"/>
      <c r="BJ23" s="455"/>
      <c r="BK23" s="455"/>
      <c r="BL23" s="455"/>
      <c r="BM23" s="456"/>
      <c r="BN23" s="326">
        <v>23121670</v>
      </c>
      <c r="BO23" s="327"/>
      <c r="BP23" s="327"/>
      <c r="BQ23" s="327"/>
      <c r="BR23" s="327"/>
      <c r="BS23" s="327"/>
      <c r="BT23" s="327"/>
      <c r="BU23" s="328"/>
      <c r="BV23" s="326">
        <v>22775968</v>
      </c>
      <c r="BW23" s="327"/>
      <c r="BX23" s="327"/>
      <c r="BY23" s="327"/>
      <c r="BZ23" s="327"/>
      <c r="CA23" s="327"/>
      <c r="CB23" s="327"/>
      <c r="CC23" s="328"/>
      <c r="CD23" s="20"/>
      <c r="CE23" s="312"/>
      <c r="CF23" s="312"/>
      <c r="CG23" s="312"/>
      <c r="CH23" s="312"/>
      <c r="CI23" s="312"/>
      <c r="CJ23" s="312"/>
      <c r="CK23" s="312"/>
      <c r="CL23" s="312"/>
      <c r="CM23" s="312"/>
      <c r="CN23" s="312"/>
      <c r="CO23" s="312"/>
      <c r="CP23" s="312"/>
      <c r="CQ23" s="312"/>
      <c r="CR23" s="312"/>
      <c r="CS23" s="313"/>
      <c r="CT23" s="314"/>
      <c r="CU23" s="315"/>
      <c r="CV23" s="315"/>
      <c r="CW23" s="315"/>
      <c r="CX23" s="315"/>
      <c r="CY23" s="315"/>
      <c r="CZ23" s="315"/>
      <c r="DA23" s="316"/>
      <c r="DB23" s="314"/>
      <c r="DC23" s="315"/>
      <c r="DD23" s="315"/>
      <c r="DE23" s="315"/>
      <c r="DF23" s="315"/>
      <c r="DG23" s="315"/>
      <c r="DH23" s="315"/>
      <c r="DI23" s="316"/>
    </row>
    <row r="24" spans="1:113" ht="18.75" customHeight="1" x14ac:dyDescent="0.2">
      <c r="A24" s="2"/>
      <c r="B24" s="450"/>
      <c r="C24" s="359"/>
      <c r="D24" s="360"/>
      <c r="E24" s="364" t="s">
        <v>250</v>
      </c>
      <c r="F24" s="365"/>
      <c r="G24" s="365"/>
      <c r="H24" s="365"/>
      <c r="I24" s="365"/>
      <c r="J24" s="365"/>
      <c r="K24" s="366"/>
      <c r="L24" s="367">
        <v>1</v>
      </c>
      <c r="M24" s="368"/>
      <c r="N24" s="368"/>
      <c r="O24" s="368"/>
      <c r="P24" s="369"/>
      <c r="Q24" s="367">
        <v>8000</v>
      </c>
      <c r="R24" s="368"/>
      <c r="S24" s="368"/>
      <c r="T24" s="368"/>
      <c r="U24" s="368"/>
      <c r="V24" s="369"/>
      <c r="W24" s="358"/>
      <c r="X24" s="359"/>
      <c r="Y24" s="360"/>
      <c r="Z24" s="364" t="s">
        <v>251</v>
      </c>
      <c r="AA24" s="365"/>
      <c r="AB24" s="365"/>
      <c r="AC24" s="365"/>
      <c r="AD24" s="365"/>
      <c r="AE24" s="365"/>
      <c r="AF24" s="365"/>
      <c r="AG24" s="366"/>
      <c r="AH24" s="367">
        <v>495</v>
      </c>
      <c r="AI24" s="368"/>
      <c r="AJ24" s="368"/>
      <c r="AK24" s="368"/>
      <c r="AL24" s="369"/>
      <c r="AM24" s="367">
        <v>1633995</v>
      </c>
      <c r="AN24" s="368"/>
      <c r="AO24" s="368"/>
      <c r="AP24" s="368"/>
      <c r="AQ24" s="368"/>
      <c r="AR24" s="369"/>
      <c r="AS24" s="367">
        <v>3301</v>
      </c>
      <c r="AT24" s="368"/>
      <c r="AU24" s="368"/>
      <c r="AV24" s="368"/>
      <c r="AW24" s="368"/>
      <c r="AX24" s="370"/>
      <c r="AY24" s="445" t="s">
        <v>253</v>
      </c>
      <c r="AZ24" s="446"/>
      <c r="BA24" s="446"/>
      <c r="BB24" s="446"/>
      <c r="BC24" s="446"/>
      <c r="BD24" s="446"/>
      <c r="BE24" s="446"/>
      <c r="BF24" s="446"/>
      <c r="BG24" s="446"/>
      <c r="BH24" s="446"/>
      <c r="BI24" s="446"/>
      <c r="BJ24" s="446"/>
      <c r="BK24" s="446"/>
      <c r="BL24" s="446"/>
      <c r="BM24" s="447"/>
      <c r="BN24" s="326">
        <v>25068529</v>
      </c>
      <c r="BO24" s="327"/>
      <c r="BP24" s="327"/>
      <c r="BQ24" s="327"/>
      <c r="BR24" s="327"/>
      <c r="BS24" s="327"/>
      <c r="BT24" s="327"/>
      <c r="BU24" s="328"/>
      <c r="BV24" s="326">
        <v>26548990</v>
      </c>
      <c r="BW24" s="327"/>
      <c r="BX24" s="327"/>
      <c r="BY24" s="327"/>
      <c r="BZ24" s="327"/>
      <c r="CA24" s="327"/>
      <c r="CB24" s="327"/>
      <c r="CC24" s="328"/>
      <c r="CD24" s="20"/>
      <c r="CE24" s="312"/>
      <c r="CF24" s="312"/>
      <c r="CG24" s="312"/>
      <c r="CH24" s="312"/>
      <c r="CI24" s="312"/>
      <c r="CJ24" s="312"/>
      <c r="CK24" s="312"/>
      <c r="CL24" s="312"/>
      <c r="CM24" s="312"/>
      <c r="CN24" s="312"/>
      <c r="CO24" s="312"/>
      <c r="CP24" s="312"/>
      <c r="CQ24" s="312"/>
      <c r="CR24" s="312"/>
      <c r="CS24" s="313"/>
      <c r="CT24" s="314"/>
      <c r="CU24" s="315"/>
      <c r="CV24" s="315"/>
      <c r="CW24" s="315"/>
      <c r="CX24" s="315"/>
      <c r="CY24" s="315"/>
      <c r="CZ24" s="315"/>
      <c r="DA24" s="316"/>
      <c r="DB24" s="314"/>
      <c r="DC24" s="315"/>
      <c r="DD24" s="315"/>
      <c r="DE24" s="315"/>
      <c r="DF24" s="315"/>
      <c r="DG24" s="315"/>
      <c r="DH24" s="315"/>
      <c r="DI24" s="316"/>
    </row>
    <row r="25" spans="1:113" ht="18.75" customHeight="1" x14ac:dyDescent="0.2">
      <c r="A25" s="2"/>
      <c r="B25" s="450"/>
      <c r="C25" s="359"/>
      <c r="D25" s="360"/>
      <c r="E25" s="364" t="s">
        <v>255</v>
      </c>
      <c r="F25" s="365"/>
      <c r="G25" s="365"/>
      <c r="H25" s="365"/>
      <c r="I25" s="365"/>
      <c r="J25" s="365"/>
      <c r="K25" s="366"/>
      <c r="L25" s="367">
        <v>1</v>
      </c>
      <c r="M25" s="368"/>
      <c r="N25" s="368"/>
      <c r="O25" s="368"/>
      <c r="P25" s="369"/>
      <c r="Q25" s="367">
        <v>6800</v>
      </c>
      <c r="R25" s="368"/>
      <c r="S25" s="368"/>
      <c r="T25" s="368"/>
      <c r="U25" s="368"/>
      <c r="V25" s="369"/>
      <c r="W25" s="358"/>
      <c r="X25" s="359"/>
      <c r="Y25" s="360"/>
      <c r="Z25" s="364" t="s">
        <v>256</v>
      </c>
      <c r="AA25" s="365"/>
      <c r="AB25" s="365"/>
      <c r="AC25" s="365"/>
      <c r="AD25" s="365"/>
      <c r="AE25" s="365"/>
      <c r="AF25" s="365"/>
      <c r="AG25" s="366"/>
      <c r="AH25" s="367" t="s">
        <v>201</v>
      </c>
      <c r="AI25" s="368"/>
      <c r="AJ25" s="368"/>
      <c r="AK25" s="368"/>
      <c r="AL25" s="369"/>
      <c r="AM25" s="367" t="s">
        <v>201</v>
      </c>
      <c r="AN25" s="368"/>
      <c r="AO25" s="368"/>
      <c r="AP25" s="368"/>
      <c r="AQ25" s="368"/>
      <c r="AR25" s="369"/>
      <c r="AS25" s="367" t="s">
        <v>201</v>
      </c>
      <c r="AT25" s="368"/>
      <c r="AU25" s="368"/>
      <c r="AV25" s="368"/>
      <c r="AW25" s="368"/>
      <c r="AX25" s="370"/>
      <c r="AY25" s="371" t="s">
        <v>36</v>
      </c>
      <c r="AZ25" s="372"/>
      <c r="BA25" s="372"/>
      <c r="BB25" s="372"/>
      <c r="BC25" s="372"/>
      <c r="BD25" s="372"/>
      <c r="BE25" s="372"/>
      <c r="BF25" s="372"/>
      <c r="BG25" s="372"/>
      <c r="BH25" s="372"/>
      <c r="BI25" s="372"/>
      <c r="BJ25" s="372"/>
      <c r="BK25" s="372"/>
      <c r="BL25" s="372"/>
      <c r="BM25" s="373"/>
      <c r="BN25" s="332">
        <v>7056317</v>
      </c>
      <c r="BO25" s="333"/>
      <c r="BP25" s="333"/>
      <c r="BQ25" s="333"/>
      <c r="BR25" s="333"/>
      <c r="BS25" s="333"/>
      <c r="BT25" s="333"/>
      <c r="BU25" s="334"/>
      <c r="BV25" s="332">
        <v>7010301</v>
      </c>
      <c r="BW25" s="333"/>
      <c r="BX25" s="333"/>
      <c r="BY25" s="333"/>
      <c r="BZ25" s="333"/>
      <c r="CA25" s="333"/>
      <c r="CB25" s="333"/>
      <c r="CC25" s="334"/>
      <c r="CD25" s="20"/>
      <c r="CE25" s="312"/>
      <c r="CF25" s="312"/>
      <c r="CG25" s="312"/>
      <c r="CH25" s="312"/>
      <c r="CI25" s="312"/>
      <c r="CJ25" s="312"/>
      <c r="CK25" s="312"/>
      <c r="CL25" s="312"/>
      <c r="CM25" s="312"/>
      <c r="CN25" s="312"/>
      <c r="CO25" s="312"/>
      <c r="CP25" s="312"/>
      <c r="CQ25" s="312"/>
      <c r="CR25" s="312"/>
      <c r="CS25" s="313"/>
      <c r="CT25" s="314"/>
      <c r="CU25" s="315"/>
      <c r="CV25" s="315"/>
      <c r="CW25" s="315"/>
      <c r="CX25" s="315"/>
      <c r="CY25" s="315"/>
      <c r="CZ25" s="315"/>
      <c r="DA25" s="316"/>
      <c r="DB25" s="314"/>
      <c r="DC25" s="315"/>
      <c r="DD25" s="315"/>
      <c r="DE25" s="315"/>
      <c r="DF25" s="315"/>
      <c r="DG25" s="315"/>
      <c r="DH25" s="315"/>
      <c r="DI25" s="316"/>
    </row>
    <row r="26" spans="1:113" ht="18.75" customHeight="1" x14ac:dyDescent="0.2">
      <c r="A26" s="2"/>
      <c r="B26" s="450"/>
      <c r="C26" s="359"/>
      <c r="D26" s="360"/>
      <c r="E26" s="364" t="s">
        <v>257</v>
      </c>
      <c r="F26" s="365"/>
      <c r="G26" s="365"/>
      <c r="H26" s="365"/>
      <c r="I26" s="365"/>
      <c r="J26" s="365"/>
      <c r="K26" s="366"/>
      <c r="L26" s="367">
        <v>1</v>
      </c>
      <c r="M26" s="368"/>
      <c r="N26" s="368"/>
      <c r="O26" s="368"/>
      <c r="P26" s="369"/>
      <c r="Q26" s="367">
        <v>6400</v>
      </c>
      <c r="R26" s="368"/>
      <c r="S26" s="368"/>
      <c r="T26" s="368"/>
      <c r="U26" s="368"/>
      <c r="V26" s="369"/>
      <c r="W26" s="358"/>
      <c r="X26" s="359"/>
      <c r="Y26" s="360"/>
      <c r="Z26" s="364" t="s">
        <v>258</v>
      </c>
      <c r="AA26" s="460"/>
      <c r="AB26" s="460"/>
      <c r="AC26" s="460"/>
      <c r="AD26" s="460"/>
      <c r="AE26" s="460"/>
      <c r="AF26" s="460"/>
      <c r="AG26" s="461"/>
      <c r="AH26" s="367">
        <v>28</v>
      </c>
      <c r="AI26" s="368"/>
      <c r="AJ26" s="368"/>
      <c r="AK26" s="368"/>
      <c r="AL26" s="369"/>
      <c r="AM26" s="367">
        <v>101948</v>
      </c>
      <c r="AN26" s="368"/>
      <c r="AO26" s="368"/>
      <c r="AP26" s="368"/>
      <c r="AQ26" s="368"/>
      <c r="AR26" s="369"/>
      <c r="AS26" s="367">
        <v>3641</v>
      </c>
      <c r="AT26" s="368"/>
      <c r="AU26" s="368"/>
      <c r="AV26" s="368"/>
      <c r="AW26" s="368"/>
      <c r="AX26" s="370"/>
      <c r="AY26" s="462" t="s">
        <v>259</v>
      </c>
      <c r="AZ26" s="432"/>
      <c r="BA26" s="432"/>
      <c r="BB26" s="432"/>
      <c r="BC26" s="432"/>
      <c r="BD26" s="432"/>
      <c r="BE26" s="432"/>
      <c r="BF26" s="432"/>
      <c r="BG26" s="432"/>
      <c r="BH26" s="432"/>
      <c r="BI26" s="432"/>
      <c r="BJ26" s="432"/>
      <c r="BK26" s="432"/>
      <c r="BL26" s="432"/>
      <c r="BM26" s="463"/>
      <c r="BN26" s="326" t="s">
        <v>201</v>
      </c>
      <c r="BO26" s="327"/>
      <c r="BP26" s="327"/>
      <c r="BQ26" s="327"/>
      <c r="BR26" s="327"/>
      <c r="BS26" s="327"/>
      <c r="BT26" s="327"/>
      <c r="BU26" s="328"/>
      <c r="BV26" s="326" t="s">
        <v>201</v>
      </c>
      <c r="BW26" s="327"/>
      <c r="BX26" s="327"/>
      <c r="BY26" s="327"/>
      <c r="BZ26" s="327"/>
      <c r="CA26" s="327"/>
      <c r="CB26" s="327"/>
      <c r="CC26" s="328"/>
      <c r="CD26" s="20"/>
      <c r="CE26" s="312"/>
      <c r="CF26" s="312"/>
      <c r="CG26" s="312"/>
      <c r="CH26" s="312"/>
      <c r="CI26" s="312"/>
      <c r="CJ26" s="312"/>
      <c r="CK26" s="312"/>
      <c r="CL26" s="312"/>
      <c r="CM26" s="312"/>
      <c r="CN26" s="312"/>
      <c r="CO26" s="312"/>
      <c r="CP26" s="312"/>
      <c r="CQ26" s="312"/>
      <c r="CR26" s="312"/>
      <c r="CS26" s="313"/>
      <c r="CT26" s="314"/>
      <c r="CU26" s="315"/>
      <c r="CV26" s="315"/>
      <c r="CW26" s="315"/>
      <c r="CX26" s="315"/>
      <c r="CY26" s="315"/>
      <c r="CZ26" s="315"/>
      <c r="DA26" s="316"/>
      <c r="DB26" s="314"/>
      <c r="DC26" s="315"/>
      <c r="DD26" s="315"/>
      <c r="DE26" s="315"/>
      <c r="DF26" s="315"/>
      <c r="DG26" s="315"/>
      <c r="DH26" s="315"/>
      <c r="DI26" s="316"/>
    </row>
    <row r="27" spans="1:113" ht="18.75" customHeight="1" x14ac:dyDescent="0.2">
      <c r="A27" s="2"/>
      <c r="B27" s="450"/>
      <c r="C27" s="359"/>
      <c r="D27" s="360"/>
      <c r="E27" s="364" t="s">
        <v>260</v>
      </c>
      <c r="F27" s="365"/>
      <c r="G27" s="365"/>
      <c r="H27" s="365"/>
      <c r="I27" s="365"/>
      <c r="J27" s="365"/>
      <c r="K27" s="366"/>
      <c r="L27" s="367">
        <v>1</v>
      </c>
      <c r="M27" s="368"/>
      <c r="N27" s="368"/>
      <c r="O27" s="368"/>
      <c r="P27" s="369"/>
      <c r="Q27" s="367">
        <v>3900</v>
      </c>
      <c r="R27" s="368"/>
      <c r="S27" s="368"/>
      <c r="T27" s="368"/>
      <c r="U27" s="368"/>
      <c r="V27" s="369"/>
      <c r="W27" s="358"/>
      <c r="X27" s="359"/>
      <c r="Y27" s="360"/>
      <c r="Z27" s="364" t="s">
        <v>262</v>
      </c>
      <c r="AA27" s="365"/>
      <c r="AB27" s="365"/>
      <c r="AC27" s="365"/>
      <c r="AD27" s="365"/>
      <c r="AE27" s="365"/>
      <c r="AF27" s="365"/>
      <c r="AG27" s="366"/>
      <c r="AH27" s="367">
        <v>14</v>
      </c>
      <c r="AI27" s="368"/>
      <c r="AJ27" s="368"/>
      <c r="AK27" s="368"/>
      <c r="AL27" s="369"/>
      <c r="AM27" s="367">
        <v>46046</v>
      </c>
      <c r="AN27" s="368"/>
      <c r="AO27" s="368"/>
      <c r="AP27" s="368"/>
      <c r="AQ27" s="368"/>
      <c r="AR27" s="369"/>
      <c r="AS27" s="367">
        <v>3289</v>
      </c>
      <c r="AT27" s="368"/>
      <c r="AU27" s="368"/>
      <c r="AV27" s="368"/>
      <c r="AW27" s="368"/>
      <c r="AX27" s="370"/>
      <c r="AY27" s="457" t="s">
        <v>264</v>
      </c>
      <c r="AZ27" s="458"/>
      <c r="BA27" s="458"/>
      <c r="BB27" s="458"/>
      <c r="BC27" s="458"/>
      <c r="BD27" s="458"/>
      <c r="BE27" s="458"/>
      <c r="BF27" s="458"/>
      <c r="BG27" s="458"/>
      <c r="BH27" s="458"/>
      <c r="BI27" s="458"/>
      <c r="BJ27" s="458"/>
      <c r="BK27" s="458"/>
      <c r="BL27" s="458"/>
      <c r="BM27" s="459"/>
      <c r="BN27" s="329">
        <v>235803</v>
      </c>
      <c r="BO27" s="330"/>
      <c r="BP27" s="330"/>
      <c r="BQ27" s="330"/>
      <c r="BR27" s="330"/>
      <c r="BS27" s="330"/>
      <c r="BT27" s="330"/>
      <c r="BU27" s="331"/>
      <c r="BV27" s="329">
        <v>235801</v>
      </c>
      <c r="BW27" s="330"/>
      <c r="BX27" s="330"/>
      <c r="BY27" s="330"/>
      <c r="BZ27" s="330"/>
      <c r="CA27" s="330"/>
      <c r="CB27" s="330"/>
      <c r="CC27" s="331"/>
      <c r="CD27" s="16"/>
      <c r="CE27" s="312"/>
      <c r="CF27" s="312"/>
      <c r="CG27" s="312"/>
      <c r="CH27" s="312"/>
      <c r="CI27" s="312"/>
      <c r="CJ27" s="312"/>
      <c r="CK27" s="312"/>
      <c r="CL27" s="312"/>
      <c r="CM27" s="312"/>
      <c r="CN27" s="312"/>
      <c r="CO27" s="312"/>
      <c r="CP27" s="312"/>
      <c r="CQ27" s="312"/>
      <c r="CR27" s="312"/>
      <c r="CS27" s="313"/>
      <c r="CT27" s="314"/>
      <c r="CU27" s="315"/>
      <c r="CV27" s="315"/>
      <c r="CW27" s="315"/>
      <c r="CX27" s="315"/>
      <c r="CY27" s="315"/>
      <c r="CZ27" s="315"/>
      <c r="DA27" s="316"/>
      <c r="DB27" s="314"/>
      <c r="DC27" s="315"/>
      <c r="DD27" s="315"/>
      <c r="DE27" s="315"/>
      <c r="DF27" s="315"/>
      <c r="DG27" s="315"/>
      <c r="DH27" s="315"/>
      <c r="DI27" s="316"/>
    </row>
    <row r="28" spans="1:113" ht="18.75" customHeight="1" x14ac:dyDescent="0.2">
      <c r="A28" s="2"/>
      <c r="B28" s="450"/>
      <c r="C28" s="359"/>
      <c r="D28" s="360"/>
      <c r="E28" s="364" t="s">
        <v>265</v>
      </c>
      <c r="F28" s="365"/>
      <c r="G28" s="365"/>
      <c r="H28" s="365"/>
      <c r="I28" s="365"/>
      <c r="J28" s="365"/>
      <c r="K28" s="366"/>
      <c r="L28" s="367">
        <v>1</v>
      </c>
      <c r="M28" s="368"/>
      <c r="N28" s="368"/>
      <c r="O28" s="368"/>
      <c r="P28" s="369"/>
      <c r="Q28" s="367">
        <v>3700</v>
      </c>
      <c r="R28" s="368"/>
      <c r="S28" s="368"/>
      <c r="T28" s="368"/>
      <c r="U28" s="368"/>
      <c r="V28" s="369"/>
      <c r="W28" s="358"/>
      <c r="X28" s="359"/>
      <c r="Y28" s="360"/>
      <c r="Z28" s="364" t="s">
        <v>37</v>
      </c>
      <c r="AA28" s="365"/>
      <c r="AB28" s="365"/>
      <c r="AC28" s="365"/>
      <c r="AD28" s="365"/>
      <c r="AE28" s="365"/>
      <c r="AF28" s="365"/>
      <c r="AG28" s="366"/>
      <c r="AH28" s="367" t="s">
        <v>201</v>
      </c>
      <c r="AI28" s="368"/>
      <c r="AJ28" s="368"/>
      <c r="AK28" s="368"/>
      <c r="AL28" s="369"/>
      <c r="AM28" s="367" t="s">
        <v>201</v>
      </c>
      <c r="AN28" s="368"/>
      <c r="AO28" s="368"/>
      <c r="AP28" s="368"/>
      <c r="AQ28" s="368"/>
      <c r="AR28" s="369"/>
      <c r="AS28" s="367" t="s">
        <v>201</v>
      </c>
      <c r="AT28" s="368"/>
      <c r="AU28" s="368"/>
      <c r="AV28" s="368"/>
      <c r="AW28" s="368"/>
      <c r="AX28" s="370"/>
      <c r="AY28" s="317" t="s">
        <v>268</v>
      </c>
      <c r="AZ28" s="318"/>
      <c r="BA28" s="318"/>
      <c r="BB28" s="319"/>
      <c r="BC28" s="371" t="s">
        <v>104</v>
      </c>
      <c r="BD28" s="372"/>
      <c r="BE28" s="372"/>
      <c r="BF28" s="372"/>
      <c r="BG28" s="372"/>
      <c r="BH28" s="372"/>
      <c r="BI28" s="372"/>
      <c r="BJ28" s="372"/>
      <c r="BK28" s="372"/>
      <c r="BL28" s="372"/>
      <c r="BM28" s="373"/>
      <c r="BN28" s="332">
        <v>6774946</v>
      </c>
      <c r="BO28" s="333"/>
      <c r="BP28" s="333"/>
      <c r="BQ28" s="333"/>
      <c r="BR28" s="333"/>
      <c r="BS28" s="333"/>
      <c r="BT28" s="333"/>
      <c r="BU28" s="334"/>
      <c r="BV28" s="332">
        <v>6167222</v>
      </c>
      <c r="BW28" s="333"/>
      <c r="BX28" s="333"/>
      <c r="BY28" s="333"/>
      <c r="BZ28" s="333"/>
      <c r="CA28" s="333"/>
      <c r="CB28" s="333"/>
      <c r="CC28" s="334"/>
      <c r="CD28" s="20"/>
      <c r="CE28" s="312"/>
      <c r="CF28" s="312"/>
      <c r="CG28" s="312"/>
      <c r="CH28" s="312"/>
      <c r="CI28" s="312"/>
      <c r="CJ28" s="312"/>
      <c r="CK28" s="312"/>
      <c r="CL28" s="312"/>
      <c r="CM28" s="312"/>
      <c r="CN28" s="312"/>
      <c r="CO28" s="312"/>
      <c r="CP28" s="312"/>
      <c r="CQ28" s="312"/>
      <c r="CR28" s="312"/>
      <c r="CS28" s="313"/>
      <c r="CT28" s="314"/>
      <c r="CU28" s="315"/>
      <c r="CV28" s="315"/>
      <c r="CW28" s="315"/>
      <c r="CX28" s="315"/>
      <c r="CY28" s="315"/>
      <c r="CZ28" s="315"/>
      <c r="DA28" s="316"/>
      <c r="DB28" s="314"/>
      <c r="DC28" s="315"/>
      <c r="DD28" s="315"/>
      <c r="DE28" s="315"/>
      <c r="DF28" s="315"/>
      <c r="DG28" s="315"/>
      <c r="DH28" s="315"/>
      <c r="DI28" s="316"/>
    </row>
    <row r="29" spans="1:113" ht="18.75" customHeight="1" x14ac:dyDescent="0.2">
      <c r="A29" s="2"/>
      <c r="B29" s="450"/>
      <c r="C29" s="359"/>
      <c r="D29" s="360"/>
      <c r="E29" s="364" t="s">
        <v>269</v>
      </c>
      <c r="F29" s="365"/>
      <c r="G29" s="365"/>
      <c r="H29" s="365"/>
      <c r="I29" s="365"/>
      <c r="J29" s="365"/>
      <c r="K29" s="366"/>
      <c r="L29" s="367">
        <v>20</v>
      </c>
      <c r="M29" s="368"/>
      <c r="N29" s="368"/>
      <c r="O29" s="368"/>
      <c r="P29" s="369"/>
      <c r="Q29" s="367">
        <v>3500</v>
      </c>
      <c r="R29" s="368"/>
      <c r="S29" s="368"/>
      <c r="T29" s="368"/>
      <c r="U29" s="368"/>
      <c r="V29" s="369"/>
      <c r="W29" s="361"/>
      <c r="X29" s="362"/>
      <c r="Y29" s="363"/>
      <c r="Z29" s="364" t="s">
        <v>271</v>
      </c>
      <c r="AA29" s="365"/>
      <c r="AB29" s="365"/>
      <c r="AC29" s="365"/>
      <c r="AD29" s="365"/>
      <c r="AE29" s="365"/>
      <c r="AF29" s="365"/>
      <c r="AG29" s="366"/>
      <c r="AH29" s="367">
        <v>509</v>
      </c>
      <c r="AI29" s="368"/>
      <c r="AJ29" s="368"/>
      <c r="AK29" s="368"/>
      <c r="AL29" s="369"/>
      <c r="AM29" s="367">
        <v>1680041</v>
      </c>
      <c r="AN29" s="368"/>
      <c r="AO29" s="368"/>
      <c r="AP29" s="368"/>
      <c r="AQ29" s="368"/>
      <c r="AR29" s="369"/>
      <c r="AS29" s="367">
        <v>3301</v>
      </c>
      <c r="AT29" s="368"/>
      <c r="AU29" s="368"/>
      <c r="AV29" s="368"/>
      <c r="AW29" s="368"/>
      <c r="AX29" s="370"/>
      <c r="AY29" s="320"/>
      <c r="AZ29" s="321"/>
      <c r="BA29" s="321"/>
      <c r="BB29" s="322"/>
      <c r="BC29" s="454" t="s">
        <v>273</v>
      </c>
      <c r="BD29" s="455"/>
      <c r="BE29" s="455"/>
      <c r="BF29" s="455"/>
      <c r="BG29" s="455"/>
      <c r="BH29" s="455"/>
      <c r="BI29" s="455"/>
      <c r="BJ29" s="455"/>
      <c r="BK29" s="455"/>
      <c r="BL29" s="455"/>
      <c r="BM29" s="456"/>
      <c r="BN29" s="326">
        <v>1009586</v>
      </c>
      <c r="BO29" s="327"/>
      <c r="BP29" s="327"/>
      <c r="BQ29" s="327"/>
      <c r="BR29" s="327"/>
      <c r="BS29" s="327"/>
      <c r="BT29" s="327"/>
      <c r="BU29" s="328"/>
      <c r="BV29" s="326">
        <v>1009569</v>
      </c>
      <c r="BW29" s="327"/>
      <c r="BX29" s="327"/>
      <c r="BY29" s="327"/>
      <c r="BZ29" s="327"/>
      <c r="CA29" s="327"/>
      <c r="CB29" s="327"/>
      <c r="CC29" s="328"/>
      <c r="CD29" s="16"/>
      <c r="CE29" s="312"/>
      <c r="CF29" s="312"/>
      <c r="CG29" s="312"/>
      <c r="CH29" s="312"/>
      <c r="CI29" s="312"/>
      <c r="CJ29" s="312"/>
      <c r="CK29" s="312"/>
      <c r="CL29" s="312"/>
      <c r="CM29" s="312"/>
      <c r="CN29" s="312"/>
      <c r="CO29" s="312"/>
      <c r="CP29" s="312"/>
      <c r="CQ29" s="312"/>
      <c r="CR29" s="312"/>
      <c r="CS29" s="313"/>
      <c r="CT29" s="314"/>
      <c r="CU29" s="315"/>
      <c r="CV29" s="315"/>
      <c r="CW29" s="315"/>
      <c r="CX29" s="315"/>
      <c r="CY29" s="315"/>
      <c r="CZ29" s="315"/>
      <c r="DA29" s="316"/>
      <c r="DB29" s="314"/>
      <c r="DC29" s="315"/>
      <c r="DD29" s="315"/>
      <c r="DE29" s="315"/>
      <c r="DF29" s="315"/>
      <c r="DG29" s="315"/>
      <c r="DH29" s="315"/>
      <c r="DI29" s="316"/>
    </row>
    <row r="30" spans="1:113" ht="18.75" customHeight="1" x14ac:dyDescent="0.2">
      <c r="A30" s="2"/>
      <c r="B30" s="451"/>
      <c r="C30" s="452"/>
      <c r="D30" s="453"/>
      <c r="E30" s="433"/>
      <c r="F30" s="434"/>
      <c r="G30" s="434"/>
      <c r="H30" s="434"/>
      <c r="I30" s="434"/>
      <c r="J30" s="434"/>
      <c r="K30" s="435"/>
      <c r="L30" s="436"/>
      <c r="M30" s="437"/>
      <c r="N30" s="437"/>
      <c r="O30" s="437"/>
      <c r="P30" s="438"/>
      <c r="Q30" s="436"/>
      <c r="R30" s="437"/>
      <c r="S30" s="437"/>
      <c r="T30" s="437"/>
      <c r="U30" s="437"/>
      <c r="V30" s="438"/>
      <c r="W30" s="439" t="s">
        <v>274</v>
      </c>
      <c r="X30" s="440"/>
      <c r="Y30" s="440"/>
      <c r="Z30" s="440"/>
      <c r="AA30" s="440"/>
      <c r="AB30" s="440"/>
      <c r="AC30" s="440"/>
      <c r="AD30" s="440"/>
      <c r="AE30" s="440"/>
      <c r="AF30" s="440"/>
      <c r="AG30" s="441"/>
      <c r="AH30" s="442">
        <v>100.5</v>
      </c>
      <c r="AI30" s="443"/>
      <c r="AJ30" s="443"/>
      <c r="AK30" s="443"/>
      <c r="AL30" s="443"/>
      <c r="AM30" s="443"/>
      <c r="AN30" s="443"/>
      <c r="AO30" s="443"/>
      <c r="AP30" s="443"/>
      <c r="AQ30" s="443"/>
      <c r="AR30" s="443"/>
      <c r="AS30" s="443"/>
      <c r="AT30" s="443"/>
      <c r="AU30" s="443"/>
      <c r="AV30" s="443"/>
      <c r="AW30" s="443"/>
      <c r="AX30" s="444"/>
      <c r="AY30" s="323"/>
      <c r="AZ30" s="324"/>
      <c r="BA30" s="324"/>
      <c r="BB30" s="325"/>
      <c r="BC30" s="445" t="s">
        <v>69</v>
      </c>
      <c r="BD30" s="446"/>
      <c r="BE30" s="446"/>
      <c r="BF30" s="446"/>
      <c r="BG30" s="446"/>
      <c r="BH30" s="446"/>
      <c r="BI30" s="446"/>
      <c r="BJ30" s="446"/>
      <c r="BK30" s="446"/>
      <c r="BL30" s="446"/>
      <c r="BM30" s="447"/>
      <c r="BN30" s="329">
        <v>6168803</v>
      </c>
      <c r="BO30" s="330"/>
      <c r="BP30" s="330"/>
      <c r="BQ30" s="330"/>
      <c r="BR30" s="330"/>
      <c r="BS30" s="330"/>
      <c r="BT30" s="330"/>
      <c r="BU30" s="331"/>
      <c r="BV30" s="329">
        <v>6154354</v>
      </c>
      <c r="BW30" s="330"/>
      <c r="BX30" s="330"/>
      <c r="BY30" s="330"/>
      <c r="BZ30" s="330"/>
      <c r="CA30" s="330"/>
      <c r="CB30" s="330"/>
      <c r="CC30" s="33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48" t="s">
        <v>188</v>
      </c>
      <c r="D32" s="448"/>
      <c r="E32" s="448"/>
      <c r="F32" s="448"/>
      <c r="G32" s="448"/>
      <c r="H32" s="448"/>
      <c r="I32" s="448"/>
      <c r="J32" s="448"/>
      <c r="K32" s="448"/>
      <c r="L32" s="448"/>
      <c r="M32" s="448"/>
      <c r="N32" s="448"/>
      <c r="O32" s="448"/>
      <c r="P32" s="448"/>
      <c r="Q32" s="448"/>
      <c r="R32" s="448"/>
      <c r="S32" s="448"/>
      <c r="U32" s="432" t="s">
        <v>94</v>
      </c>
      <c r="V32" s="432"/>
      <c r="W32" s="432"/>
      <c r="X32" s="432"/>
      <c r="Y32" s="432"/>
      <c r="Z32" s="432"/>
      <c r="AA32" s="432"/>
      <c r="AB32" s="432"/>
      <c r="AC32" s="432"/>
      <c r="AD32" s="432"/>
      <c r="AE32" s="432"/>
      <c r="AF32" s="432"/>
      <c r="AG32" s="432"/>
      <c r="AH32" s="432"/>
      <c r="AI32" s="432"/>
      <c r="AJ32" s="432"/>
      <c r="AK32" s="432"/>
      <c r="AM32" s="432" t="s">
        <v>276</v>
      </c>
      <c r="AN32" s="432"/>
      <c r="AO32" s="432"/>
      <c r="AP32" s="432"/>
      <c r="AQ32" s="432"/>
      <c r="AR32" s="432"/>
      <c r="AS32" s="432"/>
      <c r="AT32" s="432"/>
      <c r="AU32" s="432"/>
      <c r="AV32" s="432"/>
      <c r="AW32" s="432"/>
      <c r="AX32" s="432"/>
      <c r="AY32" s="432"/>
      <c r="AZ32" s="432"/>
      <c r="BA32" s="432"/>
      <c r="BB32" s="432"/>
      <c r="BC32" s="432"/>
      <c r="BE32" s="432" t="s">
        <v>277</v>
      </c>
      <c r="BF32" s="432"/>
      <c r="BG32" s="432"/>
      <c r="BH32" s="432"/>
      <c r="BI32" s="432"/>
      <c r="BJ32" s="432"/>
      <c r="BK32" s="432"/>
      <c r="BL32" s="432"/>
      <c r="BM32" s="432"/>
      <c r="BN32" s="432"/>
      <c r="BO32" s="432"/>
      <c r="BP32" s="432"/>
      <c r="BQ32" s="432"/>
      <c r="BR32" s="432"/>
      <c r="BS32" s="432"/>
      <c r="BT32" s="432"/>
      <c r="BU32" s="432"/>
      <c r="BW32" s="432" t="s">
        <v>279</v>
      </c>
      <c r="BX32" s="432"/>
      <c r="BY32" s="432"/>
      <c r="BZ32" s="432"/>
      <c r="CA32" s="432"/>
      <c r="CB32" s="432"/>
      <c r="CC32" s="432"/>
      <c r="CD32" s="432"/>
      <c r="CE32" s="432"/>
      <c r="CF32" s="432"/>
      <c r="CG32" s="432"/>
      <c r="CH32" s="432"/>
      <c r="CI32" s="432"/>
      <c r="CJ32" s="432"/>
      <c r="CK32" s="432"/>
      <c r="CL32" s="432"/>
      <c r="CM32" s="432"/>
      <c r="CO32" s="432" t="s">
        <v>280</v>
      </c>
      <c r="CP32" s="432"/>
      <c r="CQ32" s="432"/>
      <c r="CR32" s="432"/>
      <c r="CS32" s="432"/>
      <c r="CT32" s="432"/>
      <c r="CU32" s="432"/>
      <c r="CV32" s="432"/>
      <c r="CW32" s="432"/>
      <c r="CX32" s="432"/>
      <c r="CY32" s="432"/>
      <c r="CZ32" s="432"/>
      <c r="DA32" s="432"/>
      <c r="DB32" s="432"/>
      <c r="DC32" s="432"/>
      <c r="DD32" s="432"/>
      <c r="DE32" s="432"/>
      <c r="DI32" s="35"/>
    </row>
    <row r="33" spans="1:113" ht="13.5" customHeight="1" x14ac:dyDescent="0.2">
      <c r="A33" s="2"/>
      <c r="B33" s="5"/>
      <c r="C33" s="411" t="s">
        <v>123</v>
      </c>
      <c r="D33" s="411"/>
      <c r="E33" s="391" t="s">
        <v>281</v>
      </c>
      <c r="F33" s="391"/>
      <c r="G33" s="391"/>
      <c r="H33" s="391"/>
      <c r="I33" s="391"/>
      <c r="J33" s="391"/>
      <c r="K33" s="391"/>
      <c r="L33" s="391"/>
      <c r="M33" s="391"/>
      <c r="N33" s="391"/>
      <c r="O33" s="391"/>
      <c r="P33" s="391"/>
      <c r="Q33" s="391"/>
      <c r="R33" s="391"/>
      <c r="S33" s="391"/>
      <c r="T33" s="11"/>
      <c r="U33" s="411" t="s">
        <v>123</v>
      </c>
      <c r="V33" s="411"/>
      <c r="W33" s="391" t="s">
        <v>281</v>
      </c>
      <c r="X33" s="391"/>
      <c r="Y33" s="391"/>
      <c r="Z33" s="391"/>
      <c r="AA33" s="391"/>
      <c r="AB33" s="391"/>
      <c r="AC33" s="391"/>
      <c r="AD33" s="391"/>
      <c r="AE33" s="391"/>
      <c r="AF33" s="391"/>
      <c r="AG33" s="391"/>
      <c r="AH33" s="391"/>
      <c r="AI33" s="391"/>
      <c r="AJ33" s="391"/>
      <c r="AK33" s="391"/>
      <c r="AL33" s="11"/>
      <c r="AM33" s="411" t="s">
        <v>123</v>
      </c>
      <c r="AN33" s="411"/>
      <c r="AO33" s="391" t="s">
        <v>281</v>
      </c>
      <c r="AP33" s="391"/>
      <c r="AQ33" s="391"/>
      <c r="AR33" s="391"/>
      <c r="AS33" s="391"/>
      <c r="AT33" s="391"/>
      <c r="AU33" s="391"/>
      <c r="AV33" s="391"/>
      <c r="AW33" s="391"/>
      <c r="AX33" s="391"/>
      <c r="AY33" s="391"/>
      <c r="AZ33" s="391"/>
      <c r="BA33" s="391"/>
      <c r="BB33" s="391"/>
      <c r="BC33" s="391"/>
      <c r="BD33" s="7"/>
      <c r="BE33" s="391" t="s">
        <v>284</v>
      </c>
      <c r="BF33" s="391"/>
      <c r="BG33" s="391" t="s">
        <v>169</v>
      </c>
      <c r="BH33" s="391"/>
      <c r="BI33" s="391"/>
      <c r="BJ33" s="391"/>
      <c r="BK33" s="391"/>
      <c r="BL33" s="391"/>
      <c r="BM33" s="391"/>
      <c r="BN33" s="391"/>
      <c r="BO33" s="391"/>
      <c r="BP33" s="391"/>
      <c r="BQ33" s="391"/>
      <c r="BR33" s="391"/>
      <c r="BS33" s="391"/>
      <c r="BT33" s="391"/>
      <c r="BU33" s="391"/>
      <c r="BV33" s="7"/>
      <c r="BW33" s="411" t="s">
        <v>284</v>
      </c>
      <c r="BX33" s="411"/>
      <c r="BY33" s="391" t="s">
        <v>113</v>
      </c>
      <c r="BZ33" s="391"/>
      <c r="CA33" s="391"/>
      <c r="CB33" s="391"/>
      <c r="CC33" s="391"/>
      <c r="CD33" s="391"/>
      <c r="CE33" s="391"/>
      <c r="CF33" s="391"/>
      <c r="CG33" s="391"/>
      <c r="CH33" s="391"/>
      <c r="CI33" s="391"/>
      <c r="CJ33" s="391"/>
      <c r="CK33" s="391"/>
      <c r="CL33" s="391"/>
      <c r="CM33" s="391"/>
      <c r="CN33" s="11"/>
      <c r="CO33" s="411" t="s">
        <v>123</v>
      </c>
      <c r="CP33" s="411"/>
      <c r="CQ33" s="391" t="s">
        <v>285</v>
      </c>
      <c r="CR33" s="391"/>
      <c r="CS33" s="391"/>
      <c r="CT33" s="391"/>
      <c r="CU33" s="391"/>
      <c r="CV33" s="391"/>
      <c r="CW33" s="391"/>
      <c r="CX33" s="391"/>
      <c r="CY33" s="391"/>
      <c r="CZ33" s="391"/>
      <c r="DA33" s="391"/>
      <c r="DB33" s="391"/>
      <c r="DC33" s="391"/>
      <c r="DD33" s="391"/>
      <c r="DE33" s="391"/>
      <c r="DF33" s="11"/>
      <c r="DG33" s="431" t="s">
        <v>81</v>
      </c>
      <c r="DH33" s="431"/>
      <c r="DI33" s="18"/>
    </row>
    <row r="34" spans="1:113" ht="32.25" customHeight="1" x14ac:dyDescent="0.2">
      <c r="A34" s="2"/>
      <c r="B34" s="5"/>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
      <c r="U34" s="429">
        <f>IF(W34="","",MAX(C34:D43)+1)</f>
        <v>3</v>
      </c>
      <c r="V34" s="429"/>
      <c r="W34" s="428" t="str">
        <f>IF('各会計、関係団体の財政状況及び健全化判断比率'!B28="","",'各会計、関係団体の財政状況及び健全化判断比率'!B28)</f>
        <v>香取市国民健康保険事業特別会計</v>
      </c>
      <c r="X34" s="428"/>
      <c r="Y34" s="428"/>
      <c r="Z34" s="428"/>
      <c r="AA34" s="428"/>
      <c r="AB34" s="428"/>
      <c r="AC34" s="428"/>
      <c r="AD34" s="428"/>
      <c r="AE34" s="428"/>
      <c r="AF34" s="428"/>
      <c r="AG34" s="428"/>
      <c r="AH34" s="428"/>
      <c r="AI34" s="428"/>
      <c r="AJ34" s="428"/>
      <c r="AK34" s="428"/>
      <c r="AL34" s="2"/>
      <c r="AM34" s="429">
        <f>IF(AO34="","",MAX(C34:D43,U34:V43)+1)</f>
        <v>6</v>
      </c>
      <c r="AN34" s="429"/>
      <c r="AO34" s="428" t="str">
        <f>IF('各会計、関係団体の財政状況及び健全化判断比率'!B31="","",'各会計、関係団体の財政状況及び健全化判断比率'!B31)</f>
        <v>香取市水道事業会計</v>
      </c>
      <c r="AP34" s="428"/>
      <c r="AQ34" s="428"/>
      <c r="AR34" s="428"/>
      <c r="AS34" s="428"/>
      <c r="AT34" s="428"/>
      <c r="AU34" s="428"/>
      <c r="AV34" s="428"/>
      <c r="AW34" s="428"/>
      <c r="AX34" s="428"/>
      <c r="AY34" s="428"/>
      <c r="AZ34" s="428"/>
      <c r="BA34" s="428"/>
      <c r="BB34" s="428"/>
      <c r="BC34" s="428"/>
      <c r="BD34" s="2"/>
      <c r="BE34" s="429">
        <f>IF(BG34="","",MAX(C34:D43,U34:V43,AM34:AN43)+1)</f>
        <v>11</v>
      </c>
      <c r="BF34" s="429"/>
      <c r="BG34" s="428" t="str">
        <f>IF('各会計、関係団体の財政状況及び健全化判断比率'!B36="","",'各会計、関係団体の財政状況及び健全化判断比率'!B36)</f>
        <v>香取市観光事業特別会計</v>
      </c>
      <c r="BH34" s="428"/>
      <c r="BI34" s="428"/>
      <c r="BJ34" s="428"/>
      <c r="BK34" s="428"/>
      <c r="BL34" s="428"/>
      <c r="BM34" s="428"/>
      <c r="BN34" s="428"/>
      <c r="BO34" s="428"/>
      <c r="BP34" s="428"/>
      <c r="BQ34" s="428"/>
      <c r="BR34" s="428"/>
      <c r="BS34" s="428"/>
      <c r="BT34" s="428"/>
      <c r="BU34" s="428"/>
      <c r="BV34" s="2"/>
      <c r="BW34" s="429">
        <f>IF(BY34="","",MAX(C34:D43,U34:V43,AM34:AN43,BE34:BF43)+1)</f>
        <v>13</v>
      </c>
      <c r="BX34" s="429"/>
      <c r="BY34" s="428" t="str">
        <f>IF('各会計、関係団体の財政状況及び健全化判断比率'!B68="","",'各会計、関係団体の財政状況及び健全化判断比率'!B68)</f>
        <v>千葉県市町村総合事務組合（一般会計）</v>
      </c>
      <c r="BZ34" s="428"/>
      <c r="CA34" s="428"/>
      <c r="CB34" s="428"/>
      <c r="CC34" s="428"/>
      <c r="CD34" s="428"/>
      <c r="CE34" s="428"/>
      <c r="CF34" s="428"/>
      <c r="CG34" s="428"/>
      <c r="CH34" s="428"/>
      <c r="CI34" s="428"/>
      <c r="CJ34" s="428"/>
      <c r="CK34" s="428"/>
      <c r="CL34" s="428"/>
      <c r="CM34" s="428"/>
      <c r="CN34" s="2"/>
      <c r="CO34" s="429">
        <f>IF(CQ34="","",MAX(C34:D43,U34:V43,AM34:AN43,BE34:BF43,BW34:BX43)+1)</f>
        <v>20</v>
      </c>
      <c r="CP34" s="429"/>
      <c r="CQ34" s="428" t="str">
        <f>IF('各会計、関係団体の財政状況及び健全化判断比率'!BS7="","",'各会計、関係団体の財政状況及び健全化判断比率'!BS7)</f>
        <v>紅小町の郷</v>
      </c>
      <c r="CR34" s="428"/>
      <c r="CS34" s="428"/>
      <c r="CT34" s="428"/>
      <c r="CU34" s="428"/>
      <c r="CV34" s="428"/>
      <c r="CW34" s="428"/>
      <c r="CX34" s="428"/>
      <c r="CY34" s="428"/>
      <c r="CZ34" s="428"/>
      <c r="DA34" s="428"/>
      <c r="DB34" s="428"/>
      <c r="DC34" s="428"/>
      <c r="DD34" s="428"/>
      <c r="DE34" s="428"/>
      <c r="DG34" s="430" t="str">
        <f>IF('各会計、関係団体の財政状況及び健全化判断比率'!BR7="","",'各会計、関係団体の財政状況及び健全化判断比率'!BR7)</f>
        <v/>
      </c>
      <c r="DH34" s="430"/>
      <c r="DI34" s="18"/>
    </row>
    <row r="35" spans="1:113" ht="32.25" customHeight="1" x14ac:dyDescent="0.2">
      <c r="A35" s="2"/>
      <c r="B35" s="5"/>
      <c r="C35" s="429">
        <f t="shared" ref="C35:C43" si="0">IF(E35="","",C34+1)</f>
        <v>2</v>
      </c>
      <c r="D35" s="429"/>
      <c r="E35" s="428" t="str">
        <f>IF('各会計、関係団体の財政状況及び健全化判断比率'!B8="","",'各会計、関係団体の財政状況及び健全化判断比率'!B8)</f>
        <v>香取市土地取得事業特別会計</v>
      </c>
      <c r="F35" s="428"/>
      <c r="G35" s="428"/>
      <c r="H35" s="428"/>
      <c r="I35" s="428"/>
      <c r="J35" s="428"/>
      <c r="K35" s="428"/>
      <c r="L35" s="428"/>
      <c r="M35" s="428"/>
      <c r="N35" s="428"/>
      <c r="O35" s="428"/>
      <c r="P35" s="428"/>
      <c r="Q35" s="428"/>
      <c r="R35" s="428"/>
      <c r="S35" s="428"/>
      <c r="T35" s="2"/>
      <c r="U35" s="429">
        <f t="shared" ref="U35:U43" si="1">IF(W35="","",U34+1)</f>
        <v>4</v>
      </c>
      <c r="V35" s="429"/>
      <c r="W35" s="428" t="str">
        <f>IF('各会計、関係団体の財政状況及び健全化判断比率'!B29="","",'各会計、関係団体の財政状況及び健全化判断比率'!B29)</f>
        <v>香取市介護保険事業特別会計</v>
      </c>
      <c r="X35" s="428"/>
      <c r="Y35" s="428"/>
      <c r="Z35" s="428"/>
      <c r="AA35" s="428"/>
      <c r="AB35" s="428"/>
      <c r="AC35" s="428"/>
      <c r="AD35" s="428"/>
      <c r="AE35" s="428"/>
      <c r="AF35" s="428"/>
      <c r="AG35" s="428"/>
      <c r="AH35" s="428"/>
      <c r="AI35" s="428"/>
      <c r="AJ35" s="428"/>
      <c r="AK35" s="428"/>
      <c r="AL35" s="2"/>
      <c r="AM35" s="429">
        <f t="shared" ref="AM35:AM43" si="2">IF(AO35="","",AM34+1)</f>
        <v>7</v>
      </c>
      <c r="AN35" s="429"/>
      <c r="AO35" s="428" t="str">
        <f>IF('各会計、関係団体の財政状況及び健全化判断比率'!B32="","",'各会計、関係団体の財政状況及び健全化判断比率'!B32)</f>
        <v>香取市簡易水道事業会計</v>
      </c>
      <c r="AP35" s="428"/>
      <c r="AQ35" s="428"/>
      <c r="AR35" s="428"/>
      <c r="AS35" s="428"/>
      <c r="AT35" s="428"/>
      <c r="AU35" s="428"/>
      <c r="AV35" s="428"/>
      <c r="AW35" s="428"/>
      <c r="AX35" s="428"/>
      <c r="AY35" s="428"/>
      <c r="AZ35" s="428"/>
      <c r="BA35" s="428"/>
      <c r="BB35" s="428"/>
      <c r="BC35" s="428"/>
      <c r="BD35" s="2"/>
      <c r="BE35" s="429">
        <f t="shared" ref="BE35:BE43" si="3">IF(BG35="","",BE34+1)</f>
        <v>12</v>
      </c>
      <c r="BF35" s="429"/>
      <c r="BG35" s="428" t="str">
        <f>IF('各会計、関係団体の財政状況及び健全化判断比率'!B37="","",'各会計、関係団体の財政状況及び健全化判断比率'!B37)</f>
        <v>香取市太陽光発電事業特別会計</v>
      </c>
      <c r="BH35" s="428"/>
      <c r="BI35" s="428"/>
      <c r="BJ35" s="428"/>
      <c r="BK35" s="428"/>
      <c r="BL35" s="428"/>
      <c r="BM35" s="428"/>
      <c r="BN35" s="428"/>
      <c r="BO35" s="428"/>
      <c r="BP35" s="428"/>
      <c r="BQ35" s="428"/>
      <c r="BR35" s="428"/>
      <c r="BS35" s="428"/>
      <c r="BT35" s="428"/>
      <c r="BU35" s="428"/>
      <c r="BV35" s="2"/>
      <c r="BW35" s="429">
        <f t="shared" ref="BW35:BW43" si="4">IF(BY35="","",BW34+1)</f>
        <v>14</v>
      </c>
      <c r="BX35" s="429"/>
      <c r="BY35" s="428" t="str">
        <f>IF('各会計、関係団体の財政状況及び健全化判断比率'!B69="","",'各会計、関係団体の財政状況及び健全化判断比率'!B69)</f>
        <v>千葉県市町村総合事務組合（千葉県自治会館管理運営特別会計）</v>
      </c>
      <c r="BZ35" s="428"/>
      <c r="CA35" s="428"/>
      <c r="CB35" s="428"/>
      <c r="CC35" s="428"/>
      <c r="CD35" s="428"/>
      <c r="CE35" s="428"/>
      <c r="CF35" s="428"/>
      <c r="CG35" s="428"/>
      <c r="CH35" s="428"/>
      <c r="CI35" s="428"/>
      <c r="CJ35" s="428"/>
      <c r="CK35" s="428"/>
      <c r="CL35" s="428"/>
      <c r="CM35" s="428"/>
      <c r="CN35" s="2"/>
      <c r="CO35" s="429">
        <f t="shared" ref="CO35:CO43" si="5">IF(CQ35="","",CO34+1)</f>
        <v>21</v>
      </c>
      <c r="CP35" s="429"/>
      <c r="CQ35" s="428" t="str">
        <f>IF('各会計、関係団体の財政状況及び健全化判断比率'!BS8="","",'各会計、関係団体の財政状況及び健全化判断比率'!BS8)</f>
        <v>成田香取エネルギー</v>
      </c>
      <c r="CR35" s="428"/>
      <c r="CS35" s="428"/>
      <c r="CT35" s="428"/>
      <c r="CU35" s="428"/>
      <c r="CV35" s="428"/>
      <c r="CW35" s="428"/>
      <c r="CX35" s="428"/>
      <c r="CY35" s="428"/>
      <c r="CZ35" s="428"/>
      <c r="DA35" s="428"/>
      <c r="DB35" s="428"/>
      <c r="DC35" s="428"/>
      <c r="DD35" s="428"/>
      <c r="DE35" s="428"/>
      <c r="DG35" s="430" t="str">
        <f>IF('各会計、関係団体の財政状況及び健全化判断比率'!BR8="","",'各会計、関係団体の財政状況及び健全化判断比率'!BR8)</f>
        <v/>
      </c>
      <c r="DH35" s="430"/>
      <c r="DI35" s="18"/>
    </row>
    <row r="36" spans="1:113" ht="32.25" customHeight="1" x14ac:dyDescent="0.2">
      <c r="A36" s="2"/>
      <c r="B36" s="5"/>
      <c r="C36" s="429" t="str">
        <f t="shared" si="0"/>
        <v/>
      </c>
      <c r="D36" s="429"/>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
      <c r="U36" s="429">
        <f t="shared" si="1"/>
        <v>5</v>
      </c>
      <c r="V36" s="429"/>
      <c r="W36" s="428" t="str">
        <f>IF('各会計、関係団体の財政状況及び健全化判断比率'!B30="","",'各会計、関係団体の財政状況及び健全化判断比率'!B30)</f>
        <v>香取市後期高齢者医療事業特別会計</v>
      </c>
      <c r="X36" s="428"/>
      <c r="Y36" s="428"/>
      <c r="Z36" s="428"/>
      <c r="AA36" s="428"/>
      <c r="AB36" s="428"/>
      <c r="AC36" s="428"/>
      <c r="AD36" s="428"/>
      <c r="AE36" s="428"/>
      <c r="AF36" s="428"/>
      <c r="AG36" s="428"/>
      <c r="AH36" s="428"/>
      <c r="AI36" s="428"/>
      <c r="AJ36" s="428"/>
      <c r="AK36" s="428"/>
      <c r="AL36" s="2"/>
      <c r="AM36" s="429">
        <f t="shared" si="2"/>
        <v>8</v>
      </c>
      <c r="AN36" s="429"/>
      <c r="AO36" s="428" t="str">
        <f>IF('各会計、関係団体の財政状況及び健全化判断比率'!B33="","",'各会計、関係団体の財政状況及び健全化判断比率'!B33)</f>
        <v>香取市病院事業会計</v>
      </c>
      <c r="AP36" s="428"/>
      <c r="AQ36" s="428"/>
      <c r="AR36" s="428"/>
      <c r="AS36" s="428"/>
      <c r="AT36" s="428"/>
      <c r="AU36" s="428"/>
      <c r="AV36" s="428"/>
      <c r="AW36" s="428"/>
      <c r="AX36" s="428"/>
      <c r="AY36" s="428"/>
      <c r="AZ36" s="428"/>
      <c r="BA36" s="428"/>
      <c r="BB36" s="428"/>
      <c r="BC36" s="428"/>
      <c r="BD36" s="2"/>
      <c r="BE36" s="429" t="str">
        <f t="shared" si="3"/>
        <v/>
      </c>
      <c r="BF36" s="429"/>
      <c r="BG36" s="428"/>
      <c r="BH36" s="428"/>
      <c r="BI36" s="428"/>
      <c r="BJ36" s="428"/>
      <c r="BK36" s="428"/>
      <c r="BL36" s="428"/>
      <c r="BM36" s="428"/>
      <c r="BN36" s="428"/>
      <c r="BO36" s="428"/>
      <c r="BP36" s="428"/>
      <c r="BQ36" s="428"/>
      <c r="BR36" s="428"/>
      <c r="BS36" s="428"/>
      <c r="BT36" s="428"/>
      <c r="BU36" s="428"/>
      <c r="BV36" s="2"/>
      <c r="BW36" s="429">
        <f t="shared" si="4"/>
        <v>15</v>
      </c>
      <c r="BX36" s="429"/>
      <c r="BY36" s="428" t="str">
        <f>IF('各会計、関係団体の財政状況及び健全化判断比率'!B70="","",'各会計、関係団体の財政状況及び健全化判断比率'!B70)</f>
        <v>千葉県市町村総合事務組合（千葉県自治研修センター特別会計）</v>
      </c>
      <c r="BZ36" s="428"/>
      <c r="CA36" s="428"/>
      <c r="CB36" s="428"/>
      <c r="CC36" s="428"/>
      <c r="CD36" s="428"/>
      <c r="CE36" s="428"/>
      <c r="CF36" s="428"/>
      <c r="CG36" s="428"/>
      <c r="CH36" s="428"/>
      <c r="CI36" s="428"/>
      <c r="CJ36" s="428"/>
      <c r="CK36" s="428"/>
      <c r="CL36" s="428"/>
      <c r="CM36" s="428"/>
      <c r="CN36" s="2"/>
      <c r="CO36" s="429" t="str">
        <f t="shared" si="5"/>
        <v/>
      </c>
      <c r="CP36" s="429"/>
      <c r="CQ36" s="428" t="str">
        <f>IF('各会計、関係団体の財政状況及び健全化判断比率'!BS9="","",'各会計、関係団体の財政状況及び健全化判断比率'!BS9)</f>
        <v/>
      </c>
      <c r="CR36" s="428"/>
      <c r="CS36" s="428"/>
      <c r="CT36" s="428"/>
      <c r="CU36" s="428"/>
      <c r="CV36" s="428"/>
      <c r="CW36" s="428"/>
      <c r="CX36" s="428"/>
      <c r="CY36" s="428"/>
      <c r="CZ36" s="428"/>
      <c r="DA36" s="428"/>
      <c r="DB36" s="428"/>
      <c r="DC36" s="428"/>
      <c r="DD36" s="428"/>
      <c r="DE36" s="428"/>
      <c r="DG36" s="430" t="str">
        <f>IF('各会計、関係団体の財政状況及び健全化判断比率'!BR9="","",'各会計、関係団体の財政状況及び健全化判断比率'!BR9)</f>
        <v/>
      </c>
      <c r="DH36" s="430"/>
      <c r="DI36" s="18"/>
    </row>
    <row r="37" spans="1:113" ht="32.25" customHeight="1" x14ac:dyDescent="0.2">
      <c r="A37" s="2"/>
      <c r="B37" s="5"/>
      <c r="C37" s="429" t="str">
        <f t="shared" si="0"/>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
      <c r="U37" s="429" t="str">
        <f t="shared" si="1"/>
        <v/>
      </c>
      <c r="V37" s="429"/>
      <c r="W37" s="428"/>
      <c r="X37" s="428"/>
      <c r="Y37" s="428"/>
      <c r="Z37" s="428"/>
      <c r="AA37" s="428"/>
      <c r="AB37" s="428"/>
      <c r="AC37" s="428"/>
      <c r="AD37" s="428"/>
      <c r="AE37" s="428"/>
      <c r="AF37" s="428"/>
      <c r="AG37" s="428"/>
      <c r="AH37" s="428"/>
      <c r="AI37" s="428"/>
      <c r="AJ37" s="428"/>
      <c r="AK37" s="428"/>
      <c r="AL37" s="2"/>
      <c r="AM37" s="429">
        <f t="shared" si="2"/>
        <v>9</v>
      </c>
      <c r="AN37" s="429"/>
      <c r="AO37" s="428" t="str">
        <f>IF('各会計、関係団体の財政状況及び健全化判断比率'!B34="","",'各会計、関係団体の財政状況及び健全化判断比率'!B34)</f>
        <v>香取市公共下水道事業会計</v>
      </c>
      <c r="AP37" s="428"/>
      <c r="AQ37" s="428"/>
      <c r="AR37" s="428"/>
      <c r="AS37" s="428"/>
      <c r="AT37" s="428"/>
      <c r="AU37" s="428"/>
      <c r="AV37" s="428"/>
      <c r="AW37" s="428"/>
      <c r="AX37" s="428"/>
      <c r="AY37" s="428"/>
      <c r="AZ37" s="428"/>
      <c r="BA37" s="428"/>
      <c r="BB37" s="428"/>
      <c r="BC37" s="428"/>
      <c r="BD37" s="2"/>
      <c r="BE37" s="429" t="str">
        <f t="shared" si="3"/>
        <v/>
      </c>
      <c r="BF37" s="429"/>
      <c r="BG37" s="428"/>
      <c r="BH37" s="428"/>
      <c r="BI37" s="428"/>
      <c r="BJ37" s="428"/>
      <c r="BK37" s="428"/>
      <c r="BL37" s="428"/>
      <c r="BM37" s="428"/>
      <c r="BN37" s="428"/>
      <c r="BO37" s="428"/>
      <c r="BP37" s="428"/>
      <c r="BQ37" s="428"/>
      <c r="BR37" s="428"/>
      <c r="BS37" s="428"/>
      <c r="BT37" s="428"/>
      <c r="BU37" s="428"/>
      <c r="BV37" s="2"/>
      <c r="BW37" s="429">
        <f t="shared" si="4"/>
        <v>16</v>
      </c>
      <c r="BX37" s="429"/>
      <c r="BY37" s="428" t="str">
        <f>IF('各会計、関係団体の財政状況及び健全化判断比率'!B71="","",'各会計、関係団体の財政状況及び健全化判断比率'!B71)</f>
        <v>千葉県市町村総合事務組合（千葉県市町村交通災害共済特別会計）</v>
      </c>
      <c r="BZ37" s="428"/>
      <c r="CA37" s="428"/>
      <c r="CB37" s="428"/>
      <c r="CC37" s="428"/>
      <c r="CD37" s="428"/>
      <c r="CE37" s="428"/>
      <c r="CF37" s="428"/>
      <c r="CG37" s="428"/>
      <c r="CH37" s="428"/>
      <c r="CI37" s="428"/>
      <c r="CJ37" s="428"/>
      <c r="CK37" s="428"/>
      <c r="CL37" s="428"/>
      <c r="CM37" s="428"/>
      <c r="CN37" s="2"/>
      <c r="CO37" s="429" t="str">
        <f t="shared" si="5"/>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G37" s="430" t="str">
        <f>IF('各会計、関係団体の財政状況及び健全化判断比率'!BR10="","",'各会計、関係団体の財政状況及び健全化判断比率'!BR10)</f>
        <v/>
      </c>
      <c r="DH37" s="430"/>
      <c r="DI37" s="18"/>
    </row>
    <row r="38" spans="1:113" ht="32.25" customHeight="1" x14ac:dyDescent="0.2">
      <c r="A38" s="2"/>
      <c r="B38" s="5"/>
      <c r="C38" s="429" t="str">
        <f t="shared" si="0"/>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
      <c r="U38" s="429" t="str">
        <f t="shared" si="1"/>
        <v/>
      </c>
      <c r="V38" s="429"/>
      <c r="W38" s="428"/>
      <c r="X38" s="428"/>
      <c r="Y38" s="428"/>
      <c r="Z38" s="428"/>
      <c r="AA38" s="428"/>
      <c r="AB38" s="428"/>
      <c r="AC38" s="428"/>
      <c r="AD38" s="428"/>
      <c r="AE38" s="428"/>
      <c r="AF38" s="428"/>
      <c r="AG38" s="428"/>
      <c r="AH38" s="428"/>
      <c r="AI38" s="428"/>
      <c r="AJ38" s="428"/>
      <c r="AK38" s="428"/>
      <c r="AL38" s="2"/>
      <c r="AM38" s="429">
        <f t="shared" si="2"/>
        <v>10</v>
      </c>
      <c r="AN38" s="429"/>
      <c r="AO38" s="428" t="str">
        <f>IF('各会計、関係団体の財政状況及び健全化判断比率'!B35="","",'各会計、関係団体の財政状況及び健全化判断比率'!B35)</f>
        <v>香取市農業集落排水事業会計</v>
      </c>
      <c r="AP38" s="428"/>
      <c r="AQ38" s="428"/>
      <c r="AR38" s="428"/>
      <c r="AS38" s="428"/>
      <c r="AT38" s="428"/>
      <c r="AU38" s="428"/>
      <c r="AV38" s="428"/>
      <c r="AW38" s="428"/>
      <c r="AX38" s="428"/>
      <c r="AY38" s="428"/>
      <c r="AZ38" s="428"/>
      <c r="BA38" s="428"/>
      <c r="BB38" s="428"/>
      <c r="BC38" s="428"/>
      <c r="BD38" s="2"/>
      <c r="BE38" s="429" t="str">
        <f t="shared" si="3"/>
        <v/>
      </c>
      <c r="BF38" s="429"/>
      <c r="BG38" s="428"/>
      <c r="BH38" s="428"/>
      <c r="BI38" s="428"/>
      <c r="BJ38" s="428"/>
      <c r="BK38" s="428"/>
      <c r="BL38" s="428"/>
      <c r="BM38" s="428"/>
      <c r="BN38" s="428"/>
      <c r="BO38" s="428"/>
      <c r="BP38" s="428"/>
      <c r="BQ38" s="428"/>
      <c r="BR38" s="428"/>
      <c r="BS38" s="428"/>
      <c r="BT38" s="428"/>
      <c r="BU38" s="428"/>
      <c r="BV38" s="2"/>
      <c r="BW38" s="429">
        <f t="shared" si="4"/>
        <v>17</v>
      </c>
      <c r="BX38" s="429"/>
      <c r="BY38" s="428" t="str">
        <f>IF('各会計、関係団体の財政状況及び健全化判断比率'!B72="","",'各会計、関係団体の財政状況及び健全化判断比率'!B72)</f>
        <v>香取広域市町村圏事務組合（一般会計）</v>
      </c>
      <c r="BZ38" s="428"/>
      <c r="CA38" s="428"/>
      <c r="CB38" s="428"/>
      <c r="CC38" s="428"/>
      <c r="CD38" s="428"/>
      <c r="CE38" s="428"/>
      <c r="CF38" s="428"/>
      <c r="CG38" s="428"/>
      <c r="CH38" s="428"/>
      <c r="CI38" s="428"/>
      <c r="CJ38" s="428"/>
      <c r="CK38" s="428"/>
      <c r="CL38" s="428"/>
      <c r="CM38" s="428"/>
      <c r="CN38" s="2"/>
      <c r="CO38" s="429" t="str">
        <f t="shared" si="5"/>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G38" s="430" t="str">
        <f>IF('各会計、関係団体の財政状況及び健全化判断比率'!BR11="","",'各会計、関係団体の財政状況及び健全化判断比率'!BR11)</f>
        <v/>
      </c>
      <c r="DH38" s="430"/>
      <c r="DI38" s="18"/>
    </row>
    <row r="39" spans="1:113" ht="32.25" customHeight="1" x14ac:dyDescent="0.2">
      <c r="A39" s="2"/>
      <c r="B39" s="5"/>
      <c r="C39" s="429" t="str">
        <f t="shared" si="0"/>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
      <c r="U39" s="429" t="str">
        <f t="shared" si="1"/>
        <v/>
      </c>
      <c r="V39" s="429"/>
      <c r="W39" s="428"/>
      <c r="X39" s="428"/>
      <c r="Y39" s="428"/>
      <c r="Z39" s="428"/>
      <c r="AA39" s="428"/>
      <c r="AB39" s="428"/>
      <c r="AC39" s="428"/>
      <c r="AD39" s="428"/>
      <c r="AE39" s="428"/>
      <c r="AF39" s="428"/>
      <c r="AG39" s="428"/>
      <c r="AH39" s="428"/>
      <c r="AI39" s="428"/>
      <c r="AJ39" s="428"/>
      <c r="AK39" s="428"/>
      <c r="AL39" s="2"/>
      <c r="AM39" s="429" t="str">
        <f t="shared" si="2"/>
        <v/>
      </c>
      <c r="AN39" s="429"/>
      <c r="AO39" s="428"/>
      <c r="AP39" s="428"/>
      <c r="AQ39" s="428"/>
      <c r="AR39" s="428"/>
      <c r="AS39" s="428"/>
      <c r="AT39" s="428"/>
      <c r="AU39" s="428"/>
      <c r="AV39" s="428"/>
      <c r="AW39" s="428"/>
      <c r="AX39" s="428"/>
      <c r="AY39" s="428"/>
      <c r="AZ39" s="428"/>
      <c r="BA39" s="428"/>
      <c r="BB39" s="428"/>
      <c r="BC39" s="428"/>
      <c r="BD39" s="2"/>
      <c r="BE39" s="429" t="str">
        <f t="shared" si="3"/>
        <v/>
      </c>
      <c r="BF39" s="429"/>
      <c r="BG39" s="428"/>
      <c r="BH39" s="428"/>
      <c r="BI39" s="428"/>
      <c r="BJ39" s="428"/>
      <c r="BK39" s="428"/>
      <c r="BL39" s="428"/>
      <c r="BM39" s="428"/>
      <c r="BN39" s="428"/>
      <c r="BO39" s="428"/>
      <c r="BP39" s="428"/>
      <c r="BQ39" s="428"/>
      <c r="BR39" s="428"/>
      <c r="BS39" s="428"/>
      <c r="BT39" s="428"/>
      <c r="BU39" s="428"/>
      <c r="BV39" s="2"/>
      <c r="BW39" s="429">
        <f t="shared" si="4"/>
        <v>18</v>
      </c>
      <c r="BX39" s="429"/>
      <c r="BY39" s="428" t="str">
        <f>IF('各会計、関係団体の財政状況及び健全化判断比率'!B73="","",'各会計、関係団体の財政状況及び健全化判断比率'!B73)</f>
        <v>千葉県後期高齢者医療広域連合（一般会計）</v>
      </c>
      <c r="BZ39" s="428"/>
      <c r="CA39" s="428"/>
      <c r="CB39" s="428"/>
      <c r="CC39" s="428"/>
      <c r="CD39" s="428"/>
      <c r="CE39" s="428"/>
      <c r="CF39" s="428"/>
      <c r="CG39" s="428"/>
      <c r="CH39" s="428"/>
      <c r="CI39" s="428"/>
      <c r="CJ39" s="428"/>
      <c r="CK39" s="428"/>
      <c r="CL39" s="428"/>
      <c r="CM39" s="428"/>
      <c r="CN39" s="2"/>
      <c r="CO39" s="429" t="str">
        <f t="shared" si="5"/>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G39" s="430" t="str">
        <f>IF('各会計、関係団体の財政状況及び健全化判断比率'!BR12="","",'各会計、関係団体の財政状況及び健全化判断比率'!BR12)</f>
        <v/>
      </c>
      <c r="DH39" s="430"/>
      <c r="DI39" s="18"/>
    </row>
    <row r="40" spans="1:113" ht="32.25" customHeight="1" x14ac:dyDescent="0.2">
      <c r="A40" s="2"/>
      <c r="B40" s="5"/>
      <c r="C40" s="429" t="str">
        <f t="shared" si="0"/>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
      <c r="U40" s="429" t="str">
        <f t="shared" si="1"/>
        <v/>
      </c>
      <c r="V40" s="429"/>
      <c r="W40" s="428"/>
      <c r="X40" s="428"/>
      <c r="Y40" s="428"/>
      <c r="Z40" s="428"/>
      <c r="AA40" s="428"/>
      <c r="AB40" s="428"/>
      <c r="AC40" s="428"/>
      <c r="AD40" s="428"/>
      <c r="AE40" s="428"/>
      <c r="AF40" s="428"/>
      <c r="AG40" s="428"/>
      <c r="AH40" s="428"/>
      <c r="AI40" s="428"/>
      <c r="AJ40" s="428"/>
      <c r="AK40" s="428"/>
      <c r="AL40" s="2"/>
      <c r="AM40" s="429" t="str">
        <f t="shared" si="2"/>
        <v/>
      </c>
      <c r="AN40" s="429"/>
      <c r="AO40" s="428"/>
      <c r="AP40" s="428"/>
      <c r="AQ40" s="428"/>
      <c r="AR40" s="428"/>
      <c r="AS40" s="428"/>
      <c r="AT40" s="428"/>
      <c r="AU40" s="428"/>
      <c r="AV40" s="428"/>
      <c r="AW40" s="428"/>
      <c r="AX40" s="428"/>
      <c r="AY40" s="428"/>
      <c r="AZ40" s="428"/>
      <c r="BA40" s="428"/>
      <c r="BB40" s="428"/>
      <c r="BC40" s="428"/>
      <c r="BD40" s="2"/>
      <c r="BE40" s="429" t="str">
        <f t="shared" si="3"/>
        <v/>
      </c>
      <c r="BF40" s="429"/>
      <c r="BG40" s="428"/>
      <c r="BH40" s="428"/>
      <c r="BI40" s="428"/>
      <c r="BJ40" s="428"/>
      <c r="BK40" s="428"/>
      <c r="BL40" s="428"/>
      <c r="BM40" s="428"/>
      <c r="BN40" s="428"/>
      <c r="BO40" s="428"/>
      <c r="BP40" s="428"/>
      <c r="BQ40" s="428"/>
      <c r="BR40" s="428"/>
      <c r="BS40" s="428"/>
      <c r="BT40" s="428"/>
      <c r="BU40" s="428"/>
      <c r="BV40" s="2"/>
      <c r="BW40" s="429">
        <f t="shared" si="4"/>
        <v>19</v>
      </c>
      <c r="BX40" s="429"/>
      <c r="BY40" s="428" t="str">
        <f>IF('各会計、関係団体の財政状況及び健全化判断比率'!B74="","",'各会計、関係団体の財政状況及び健全化判断比率'!B74)</f>
        <v>千葉県後期高齢者医療広域連合（後期高齢者医療特別会計）</v>
      </c>
      <c r="BZ40" s="428"/>
      <c r="CA40" s="428"/>
      <c r="CB40" s="428"/>
      <c r="CC40" s="428"/>
      <c r="CD40" s="428"/>
      <c r="CE40" s="428"/>
      <c r="CF40" s="428"/>
      <c r="CG40" s="428"/>
      <c r="CH40" s="428"/>
      <c r="CI40" s="428"/>
      <c r="CJ40" s="428"/>
      <c r="CK40" s="428"/>
      <c r="CL40" s="428"/>
      <c r="CM40" s="428"/>
      <c r="CN40" s="2"/>
      <c r="CO40" s="429" t="str">
        <f t="shared" si="5"/>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G40" s="430" t="str">
        <f>IF('各会計、関係団体の財政状況及び健全化判断比率'!BR13="","",'各会計、関係団体の財政状況及び健全化判断比率'!BR13)</f>
        <v/>
      </c>
      <c r="DH40" s="430"/>
      <c r="DI40" s="18"/>
    </row>
    <row r="41" spans="1:113" ht="32.25" customHeight="1" x14ac:dyDescent="0.2">
      <c r="A41" s="2"/>
      <c r="B41" s="5"/>
      <c r="C41" s="429" t="str">
        <f t="shared" si="0"/>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
      <c r="U41" s="429" t="str">
        <f t="shared" si="1"/>
        <v/>
      </c>
      <c r="V41" s="429"/>
      <c r="W41" s="428"/>
      <c r="X41" s="428"/>
      <c r="Y41" s="428"/>
      <c r="Z41" s="428"/>
      <c r="AA41" s="428"/>
      <c r="AB41" s="428"/>
      <c r="AC41" s="428"/>
      <c r="AD41" s="428"/>
      <c r="AE41" s="428"/>
      <c r="AF41" s="428"/>
      <c r="AG41" s="428"/>
      <c r="AH41" s="428"/>
      <c r="AI41" s="428"/>
      <c r="AJ41" s="428"/>
      <c r="AK41" s="428"/>
      <c r="AL41" s="2"/>
      <c r="AM41" s="429" t="str">
        <f t="shared" si="2"/>
        <v/>
      </c>
      <c r="AN41" s="429"/>
      <c r="AO41" s="428"/>
      <c r="AP41" s="428"/>
      <c r="AQ41" s="428"/>
      <c r="AR41" s="428"/>
      <c r="AS41" s="428"/>
      <c r="AT41" s="428"/>
      <c r="AU41" s="428"/>
      <c r="AV41" s="428"/>
      <c r="AW41" s="428"/>
      <c r="AX41" s="428"/>
      <c r="AY41" s="428"/>
      <c r="AZ41" s="428"/>
      <c r="BA41" s="428"/>
      <c r="BB41" s="428"/>
      <c r="BC41" s="428"/>
      <c r="BD41" s="2"/>
      <c r="BE41" s="429" t="str">
        <f t="shared" si="3"/>
        <v/>
      </c>
      <c r="BF41" s="429"/>
      <c r="BG41" s="428"/>
      <c r="BH41" s="428"/>
      <c r="BI41" s="428"/>
      <c r="BJ41" s="428"/>
      <c r="BK41" s="428"/>
      <c r="BL41" s="428"/>
      <c r="BM41" s="428"/>
      <c r="BN41" s="428"/>
      <c r="BO41" s="428"/>
      <c r="BP41" s="428"/>
      <c r="BQ41" s="428"/>
      <c r="BR41" s="428"/>
      <c r="BS41" s="428"/>
      <c r="BT41" s="428"/>
      <c r="BU41" s="428"/>
      <c r="BV41" s="2"/>
      <c r="BW41" s="429" t="str">
        <f t="shared" si="4"/>
        <v/>
      </c>
      <c r="BX41" s="429"/>
      <c r="BY41" s="428" t="str">
        <f>IF('各会計、関係団体の財政状況及び健全化判断比率'!B75="","",'各会計、関係団体の財政状況及び健全化判断比率'!B75)</f>
        <v/>
      </c>
      <c r="BZ41" s="428"/>
      <c r="CA41" s="428"/>
      <c r="CB41" s="428"/>
      <c r="CC41" s="428"/>
      <c r="CD41" s="428"/>
      <c r="CE41" s="428"/>
      <c r="CF41" s="428"/>
      <c r="CG41" s="428"/>
      <c r="CH41" s="428"/>
      <c r="CI41" s="428"/>
      <c r="CJ41" s="428"/>
      <c r="CK41" s="428"/>
      <c r="CL41" s="428"/>
      <c r="CM41" s="428"/>
      <c r="CN41" s="2"/>
      <c r="CO41" s="429" t="str">
        <f t="shared" si="5"/>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G41" s="430" t="str">
        <f>IF('各会計、関係団体の財政状況及び健全化判断比率'!BR14="","",'各会計、関係団体の財政状況及び健全化判断比率'!BR14)</f>
        <v/>
      </c>
      <c r="DH41" s="430"/>
      <c r="DI41" s="18"/>
    </row>
    <row r="42" spans="1:113" ht="32.25" customHeight="1" x14ac:dyDescent="0.2">
      <c r="B42" s="5"/>
      <c r="C42" s="429" t="str">
        <f t="shared" si="0"/>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
      <c r="U42" s="429" t="str">
        <f t="shared" si="1"/>
        <v/>
      </c>
      <c r="V42" s="429"/>
      <c r="W42" s="428"/>
      <c r="X42" s="428"/>
      <c r="Y42" s="428"/>
      <c r="Z42" s="428"/>
      <c r="AA42" s="428"/>
      <c r="AB42" s="428"/>
      <c r="AC42" s="428"/>
      <c r="AD42" s="428"/>
      <c r="AE42" s="428"/>
      <c r="AF42" s="428"/>
      <c r="AG42" s="428"/>
      <c r="AH42" s="428"/>
      <c r="AI42" s="428"/>
      <c r="AJ42" s="428"/>
      <c r="AK42" s="428"/>
      <c r="AL42" s="2"/>
      <c r="AM42" s="429" t="str">
        <f t="shared" si="2"/>
        <v/>
      </c>
      <c r="AN42" s="429"/>
      <c r="AO42" s="428"/>
      <c r="AP42" s="428"/>
      <c r="AQ42" s="428"/>
      <c r="AR42" s="428"/>
      <c r="AS42" s="428"/>
      <c r="AT42" s="428"/>
      <c r="AU42" s="428"/>
      <c r="AV42" s="428"/>
      <c r="AW42" s="428"/>
      <c r="AX42" s="428"/>
      <c r="AY42" s="428"/>
      <c r="AZ42" s="428"/>
      <c r="BA42" s="428"/>
      <c r="BB42" s="428"/>
      <c r="BC42" s="428"/>
      <c r="BD42" s="2"/>
      <c r="BE42" s="429" t="str">
        <f t="shared" si="3"/>
        <v/>
      </c>
      <c r="BF42" s="429"/>
      <c r="BG42" s="428"/>
      <c r="BH42" s="428"/>
      <c r="BI42" s="428"/>
      <c r="BJ42" s="428"/>
      <c r="BK42" s="428"/>
      <c r="BL42" s="428"/>
      <c r="BM42" s="428"/>
      <c r="BN42" s="428"/>
      <c r="BO42" s="428"/>
      <c r="BP42" s="428"/>
      <c r="BQ42" s="428"/>
      <c r="BR42" s="428"/>
      <c r="BS42" s="428"/>
      <c r="BT42" s="428"/>
      <c r="BU42" s="428"/>
      <c r="BV42" s="2"/>
      <c r="BW42" s="429" t="str">
        <f t="shared" si="4"/>
        <v/>
      </c>
      <c r="BX42" s="429"/>
      <c r="BY42" s="428" t="str">
        <f>IF('各会計、関係団体の財政状況及び健全化判断比率'!B76="","",'各会計、関係団体の財政状況及び健全化判断比率'!B76)</f>
        <v/>
      </c>
      <c r="BZ42" s="428"/>
      <c r="CA42" s="428"/>
      <c r="CB42" s="428"/>
      <c r="CC42" s="428"/>
      <c r="CD42" s="428"/>
      <c r="CE42" s="428"/>
      <c r="CF42" s="428"/>
      <c r="CG42" s="428"/>
      <c r="CH42" s="428"/>
      <c r="CI42" s="428"/>
      <c r="CJ42" s="428"/>
      <c r="CK42" s="428"/>
      <c r="CL42" s="428"/>
      <c r="CM42" s="428"/>
      <c r="CN42" s="2"/>
      <c r="CO42" s="429" t="str">
        <f t="shared" si="5"/>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G42" s="430" t="str">
        <f>IF('各会計、関係団体の財政状況及び健全化判断比率'!BR15="","",'各会計、関係団体の財政状況及び健全化判断比率'!BR15)</f>
        <v/>
      </c>
      <c r="DH42" s="430"/>
      <c r="DI42" s="18"/>
    </row>
    <row r="43" spans="1:113" ht="32.25" customHeight="1" x14ac:dyDescent="0.2">
      <c r="B43" s="5"/>
      <c r="C43" s="429" t="str">
        <f t="shared" si="0"/>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
      <c r="U43" s="429" t="str">
        <f t="shared" si="1"/>
        <v/>
      </c>
      <c r="V43" s="429"/>
      <c r="W43" s="428"/>
      <c r="X43" s="428"/>
      <c r="Y43" s="428"/>
      <c r="Z43" s="428"/>
      <c r="AA43" s="428"/>
      <c r="AB43" s="428"/>
      <c r="AC43" s="428"/>
      <c r="AD43" s="428"/>
      <c r="AE43" s="428"/>
      <c r="AF43" s="428"/>
      <c r="AG43" s="428"/>
      <c r="AH43" s="428"/>
      <c r="AI43" s="428"/>
      <c r="AJ43" s="428"/>
      <c r="AK43" s="428"/>
      <c r="AL43" s="2"/>
      <c r="AM43" s="429" t="str">
        <f t="shared" si="2"/>
        <v/>
      </c>
      <c r="AN43" s="429"/>
      <c r="AO43" s="428"/>
      <c r="AP43" s="428"/>
      <c r="AQ43" s="428"/>
      <c r="AR43" s="428"/>
      <c r="AS43" s="428"/>
      <c r="AT43" s="428"/>
      <c r="AU43" s="428"/>
      <c r="AV43" s="428"/>
      <c r="AW43" s="428"/>
      <c r="AX43" s="428"/>
      <c r="AY43" s="428"/>
      <c r="AZ43" s="428"/>
      <c r="BA43" s="428"/>
      <c r="BB43" s="428"/>
      <c r="BC43" s="428"/>
      <c r="BD43" s="2"/>
      <c r="BE43" s="429" t="str">
        <f t="shared" si="3"/>
        <v/>
      </c>
      <c r="BF43" s="429"/>
      <c r="BG43" s="428"/>
      <c r="BH43" s="428"/>
      <c r="BI43" s="428"/>
      <c r="BJ43" s="428"/>
      <c r="BK43" s="428"/>
      <c r="BL43" s="428"/>
      <c r="BM43" s="428"/>
      <c r="BN43" s="428"/>
      <c r="BO43" s="428"/>
      <c r="BP43" s="428"/>
      <c r="BQ43" s="428"/>
      <c r="BR43" s="428"/>
      <c r="BS43" s="428"/>
      <c r="BT43" s="428"/>
      <c r="BU43" s="428"/>
      <c r="BV43" s="2"/>
      <c r="BW43" s="429" t="str">
        <f t="shared" si="4"/>
        <v/>
      </c>
      <c r="BX43" s="429"/>
      <c r="BY43" s="428" t="str">
        <f>IF('各会計、関係団体の財政状況及び健全化判断比率'!B77="","",'各会計、関係団体の財政状況及び健全化判断比率'!B77)</f>
        <v/>
      </c>
      <c r="BZ43" s="428"/>
      <c r="CA43" s="428"/>
      <c r="CB43" s="428"/>
      <c r="CC43" s="428"/>
      <c r="CD43" s="428"/>
      <c r="CE43" s="428"/>
      <c r="CF43" s="428"/>
      <c r="CG43" s="428"/>
      <c r="CH43" s="428"/>
      <c r="CI43" s="428"/>
      <c r="CJ43" s="428"/>
      <c r="CK43" s="428"/>
      <c r="CL43" s="428"/>
      <c r="CM43" s="428"/>
      <c r="CN43" s="2"/>
      <c r="CO43" s="429" t="str">
        <f t="shared" si="5"/>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G43" s="430" t="str">
        <f>IF('各会計、関係団体の財政状況及び健全化判断比率'!BR16="","",'各会計、関係団体の財政状況及び健全化判断比率'!BR16)</f>
        <v/>
      </c>
      <c r="DH43" s="430"/>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138</v>
      </c>
      <c r="E46" s="374" t="s">
        <v>289</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291</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293</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4" t="s">
        <v>294</v>
      </c>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row>
    <row r="50" spans="5:113" x14ac:dyDescent="0.2">
      <c r="E50" s="374" t="s">
        <v>198</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297</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299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 t="s">
        <v>551</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47" customWidth="1"/>
    <col min="2" max="2" width="11" style="47" customWidth="1"/>
    <col min="3" max="3" width="17" style="47" customWidth="1"/>
    <col min="4" max="5" width="16.6640625" style="47" customWidth="1"/>
    <col min="6" max="15" width="15" style="47" customWidth="1"/>
    <col min="16" max="16" width="24" style="47" customWidth="1"/>
    <col min="17" max="17" width="0" style="47" hidden="1" customWidth="1"/>
    <col min="18" max="16384" width="0" style="47"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14</v>
      </c>
      <c r="C33" s="193"/>
      <c r="D33" s="193"/>
      <c r="E33" s="195" t="s">
        <v>17</v>
      </c>
      <c r="F33" s="196" t="s">
        <v>406</v>
      </c>
      <c r="G33" s="200" t="s">
        <v>530</v>
      </c>
      <c r="H33" s="200" t="s">
        <v>531</v>
      </c>
      <c r="I33" s="200" t="s">
        <v>532</v>
      </c>
      <c r="J33" s="204" t="s">
        <v>533</v>
      </c>
      <c r="K33" s="186"/>
      <c r="L33" s="186"/>
      <c r="M33" s="186"/>
      <c r="N33" s="186"/>
      <c r="O33" s="186"/>
      <c r="P33" s="186"/>
    </row>
    <row r="34" spans="1:16" ht="39" customHeight="1" x14ac:dyDescent="0.2">
      <c r="A34" s="186"/>
      <c r="B34" s="188"/>
      <c r="C34" s="1025" t="s">
        <v>449</v>
      </c>
      <c r="D34" s="1025"/>
      <c r="E34" s="1026"/>
      <c r="F34" s="197">
        <v>8.25</v>
      </c>
      <c r="G34" s="201">
        <v>11.7</v>
      </c>
      <c r="H34" s="201">
        <v>9.57</v>
      </c>
      <c r="I34" s="201">
        <v>13.85</v>
      </c>
      <c r="J34" s="205">
        <v>13.31</v>
      </c>
      <c r="K34" s="186"/>
      <c r="L34" s="186"/>
      <c r="M34" s="186"/>
      <c r="N34" s="186"/>
      <c r="O34" s="186"/>
      <c r="P34" s="186"/>
    </row>
    <row r="35" spans="1:16" ht="39" customHeight="1" x14ac:dyDescent="0.2">
      <c r="A35" s="186"/>
      <c r="B35" s="189"/>
      <c r="C35" s="1021" t="s">
        <v>129</v>
      </c>
      <c r="D35" s="1021"/>
      <c r="E35" s="1022"/>
      <c r="F35" s="198">
        <v>4.43</v>
      </c>
      <c r="G35" s="202">
        <v>5.53</v>
      </c>
      <c r="H35" s="202">
        <v>7.5</v>
      </c>
      <c r="I35" s="202">
        <v>7.86</v>
      </c>
      <c r="J35" s="206">
        <v>9.25</v>
      </c>
      <c r="K35" s="186"/>
      <c r="L35" s="186"/>
      <c r="M35" s="186"/>
      <c r="N35" s="186"/>
      <c r="O35" s="186"/>
      <c r="P35" s="186"/>
    </row>
    <row r="36" spans="1:16" ht="39" customHeight="1" x14ac:dyDescent="0.2">
      <c r="A36" s="186"/>
      <c r="B36" s="189"/>
      <c r="C36" s="1021" t="s">
        <v>196</v>
      </c>
      <c r="D36" s="1021"/>
      <c r="E36" s="1022"/>
      <c r="F36" s="198" t="s">
        <v>201</v>
      </c>
      <c r="G36" s="202" t="s">
        <v>201</v>
      </c>
      <c r="H36" s="202">
        <v>4.99</v>
      </c>
      <c r="I36" s="202">
        <v>5.33</v>
      </c>
      <c r="J36" s="206">
        <v>5.23</v>
      </c>
      <c r="K36" s="186"/>
      <c r="L36" s="186"/>
      <c r="M36" s="186"/>
      <c r="N36" s="186"/>
      <c r="O36" s="186"/>
      <c r="P36" s="186"/>
    </row>
    <row r="37" spans="1:16" ht="39" customHeight="1" x14ac:dyDescent="0.2">
      <c r="A37" s="186"/>
      <c r="B37" s="189"/>
      <c r="C37" s="1021" t="s">
        <v>463</v>
      </c>
      <c r="D37" s="1021"/>
      <c r="E37" s="1022"/>
      <c r="F37" s="198">
        <v>2.2999999999999998</v>
      </c>
      <c r="G37" s="202">
        <v>2.4900000000000002</v>
      </c>
      <c r="H37" s="202">
        <v>2.7</v>
      </c>
      <c r="I37" s="202">
        <v>2.73</v>
      </c>
      <c r="J37" s="206">
        <v>2.75</v>
      </c>
      <c r="K37" s="186"/>
      <c r="L37" s="186"/>
      <c r="M37" s="186"/>
      <c r="N37" s="186"/>
      <c r="O37" s="186"/>
      <c r="P37" s="186"/>
    </row>
    <row r="38" spans="1:16" ht="39" customHeight="1" x14ac:dyDescent="0.2">
      <c r="A38" s="186"/>
      <c r="B38" s="189"/>
      <c r="C38" s="1021" t="s">
        <v>459</v>
      </c>
      <c r="D38" s="1021"/>
      <c r="E38" s="1022"/>
      <c r="F38" s="198">
        <v>3.61</v>
      </c>
      <c r="G38" s="202">
        <v>2.02</v>
      </c>
      <c r="H38" s="202">
        <v>1.4</v>
      </c>
      <c r="I38" s="202">
        <v>1.39</v>
      </c>
      <c r="J38" s="206">
        <v>1.67</v>
      </c>
      <c r="K38" s="186"/>
      <c r="L38" s="186"/>
      <c r="M38" s="186"/>
      <c r="N38" s="186"/>
      <c r="O38" s="186"/>
      <c r="P38" s="186"/>
    </row>
    <row r="39" spans="1:16" ht="39" customHeight="1" x14ac:dyDescent="0.2">
      <c r="A39" s="186"/>
      <c r="B39" s="189"/>
      <c r="C39" s="1021" t="s">
        <v>460</v>
      </c>
      <c r="D39" s="1021"/>
      <c r="E39" s="1022"/>
      <c r="F39" s="198">
        <v>1.67</v>
      </c>
      <c r="G39" s="202">
        <v>1.54</v>
      </c>
      <c r="H39" s="202">
        <v>0.34</v>
      </c>
      <c r="I39" s="202">
        <v>0.88</v>
      </c>
      <c r="J39" s="206">
        <v>1.38</v>
      </c>
      <c r="K39" s="186"/>
      <c r="L39" s="186"/>
      <c r="M39" s="186"/>
      <c r="N39" s="186"/>
      <c r="O39" s="186"/>
      <c r="P39" s="186"/>
    </row>
    <row r="40" spans="1:16" ht="39" customHeight="1" x14ac:dyDescent="0.2">
      <c r="A40" s="186"/>
      <c r="B40" s="189"/>
      <c r="C40" s="1021" t="s">
        <v>45</v>
      </c>
      <c r="D40" s="1021"/>
      <c r="E40" s="1022"/>
      <c r="F40" s="198">
        <v>0.04</v>
      </c>
      <c r="G40" s="202">
        <v>0.04</v>
      </c>
      <c r="H40" s="202">
        <v>0.28999999999999998</v>
      </c>
      <c r="I40" s="202">
        <v>0.28000000000000003</v>
      </c>
      <c r="J40" s="206">
        <v>0.25</v>
      </c>
      <c r="K40" s="186"/>
      <c r="L40" s="186"/>
      <c r="M40" s="186"/>
      <c r="N40" s="186"/>
      <c r="O40" s="186"/>
      <c r="P40" s="186"/>
    </row>
    <row r="41" spans="1:16" ht="39" customHeight="1" x14ac:dyDescent="0.2">
      <c r="A41" s="186"/>
      <c r="B41" s="189"/>
      <c r="C41" s="1021" t="s">
        <v>466</v>
      </c>
      <c r="D41" s="1021"/>
      <c r="E41" s="1022"/>
      <c r="F41" s="198">
        <v>0.09</v>
      </c>
      <c r="G41" s="202">
        <v>0.09</v>
      </c>
      <c r="H41" s="202">
        <v>7.0000000000000007E-2</v>
      </c>
      <c r="I41" s="202">
        <v>0.03</v>
      </c>
      <c r="J41" s="206">
        <v>7.0000000000000007E-2</v>
      </c>
      <c r="K41" s="186"/>
      <c r="L41" s="186"/>
      <c r="M41" s="186"/>
      <c r="N41" s="186"/>
      <c r="O41" s="186"/>
      <c r="P41" s="186"/>
    </row>
    <row r="42" spans="1:16" ht="39" customHeight="1" x14ac:dyDescent="0.2">
      <c r="A42" s="186"/>
      <c r="B42" s="190"/>
      <c r="C42" s="1021" t="s">
        <v>537</v>
      </c>
      <c r="D42" s="1021"/>
      <c r="E42" s="1022"/>
      <c r="F42" s="198" t="s">
        <v>201</v>
      </c>
      <c r="G42" s="202" t="s">
        <v>201</v>
      </c>
      <c r="H42" s="202" t="s">
        <v>201</v>
      </c>
      <c r="I42" s="202" t="s">
        <v>201</v>
      </c>
      <c r="J42" s="206" t="s">
        <v>201</v>
      </c>
      <c r="K42" s="186"/>
      <c r="L42" s="186"/>
      <c r="M42" s="186"/>
      <c r="N42" s="186"/>
      <c r="O42" s="186"/>
      <c r="P42" s="186"/>
    </row>
    <row r="43" spans="1:16" ht="39" customHeight="1" x14ac:dyDescent="0.2">
      <c r="A43" s="186"/>
      <c r="B43" s="191"/>
      <c r="C43" s="1023" t="s">
        <v>491</v>
      </c>
      <c r="D43" s="1023"/>
      <c r="E43" s="1024"/>
      <c r="F43" s="199">
        <v>0.01</v>
      </c>
      <c r="G43" s="203">
        <v>0.32</v>
      </c>
      <c r="H43" s="203">
        <v>0.09</v>
      </c>
      <c r="I43" s="203">
        <v>7.0000000000000007E-2</v>
      </c>
      <c r="J43" s="207">
        <v>0.08</v>
      </c>
      <c r="K43" s="186"/>
      <c r="L43" s="186"/>
      <c r="M43" s="186"/>
      <c r="N43" s="186"/>
      <c r="O43" s="186"/>
      <c r="P43" s="186"/>
    </row>
    <row r="44" spans="1:16" ht="39" customHeight="1" x14ac:dyDescent="0.2">
      <c r="A44" s="186"/>
      <c r="B44" s="192" t="s">
        <v>18</v>
      </c>
      <c r="C44" s="194"/>
      <c r="D44" s="194"/>
      <c r="E44" s="194"/>
      <c r="F44" s="186"/>
      <c r="G44" s="186"/>
      <c r="H44" s="186"/>
      <c r="I44" s="186"/>
      <c r="J44" s="186"/>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nCO+krPWnjrJj286YtfNO9QzTa5RtVbejPCWYnnA1DlsTw0IPoE/Cf+bIEQkdRmtgEWU261JV1+noEzDYkGXVg==" saltValue="x73FK3FfTrWWqBe2xNIG1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22" width="0" style="47" hidden="1" customWidth="1"/>
    <col min="23" max="16384" width="0" style="47" hidden="1"/>
  </cols>
  <sheetData>
    <row r="1" spans="1:21" ht="13.5" customHeight="1" x14ac:dyDescent="0.2">
      <c r="A1" s="86"/>
      <c r="B1" s="86"/>
      <c r="C1" s="86"/>
      <c r="D1" s="86"/>
      <c r="E1" s="86"/>
      <c r="F1" s="86"/>
      <c r="G1" s="86"/>
      <c r="H1" s="86"/>
      <c r="I1" s="86"/>
      <c r="J1" s="86"/>
      <c r="K1" s="86"/>
      <c r="L1" s="86"/>
      <c r="M1" s="86"/>
      <c r="N1" s="86"/>
      <c r="O1" s="86"/>
      <c r="P1" s="86"/>
      <c r="Q1" s="86"/>
      <c r="R1" s="86"/>
      <c r="S1" s="86"/>
      <c r="T1" s="86"/>
      <c r="U1" s="86"/>
    </row>
    <row r="2" spans="1:21" ht="13.5" customHeight="1" x14ac:dyDescent="0.2">
      <c r="A2" s="86"/>
      <c r="B2" s="86"/>
      <c r="C2" s="86"/>
      <c r="D2" s="86"/>
      <c r="E2" s="86"/>
      <c r="F2" s="86"/>
      <c r="G2" s="86"/>
      <c r="H2" s="86"/>
      <c r="I2" s="86"/>
      <c r="J2" s="86"/>
      <c r="K2" s="86"/>
      <c r="L2" s="86"/>
      <c r="M2" s="86"/>
      <c r="N2" s="86"/>
      <c r="O2" s="86"/>
      <c r="P2" s="86"/>
      <c r="Q2" s="86"/>
      <c r="R2" s="86"/>
      <c r="S2" s="86"/>
      <c r="T2" s="86"/>
      <c r="U2" s="86"/>
    </row>
    <row r="3" spans="1:21" ht="13.5" customHeight="1" x14ac:dyDescent="0.2">
      <c r="A3" s="86"/>
      <c r="B3" s="86"/>
      <c r="C3" s="86"/>
      <c r="D3" s="86"/>
      <c r="E3" s="86"/>
      <c r="F3" s="86"/>
      <c r="G3" s="86"/>
      <c r="H3" s="86"/>
      <c r="I3" s="86"/>
      <c r="J3" s="86"/>
      <c r="K3" s="86"/>
      <c r="L3" s="86"/>
      <c r="M3" s="86"/>
      <c r="N3" s="86"/>
      <c r="O3" s="86"/>
      <c r="P3" s="86"/>
      <c r="Q3" s="86"/>
      <c r="R3" s="86"/>
      <c r="S3" s="86"/>
      <c r="T3" s="86"/>
      <c r="U3" s="86"/>
    </row>
    <row r="4" spans="1:21" ht="13.5" customHeight="1" x14ac:dyDescent="0.2">
      <c r="A4" s="86"/>
      <c r="B4" s="86"/>
      <c r="C4" s="86"/>
      <c r="D4" s="86"/>
      <c r="E4" s="86"/>
      <c r="F4" s="86"/>
      <c r="G4" s="86"/>
      <c r="H4" s="86"/>
      <c r="I4" s="86"/>
      <c r="J4" s="86"/>
      <c r="K4" s="86"/>
      <c r="L4" s="86"/>
      <c r="M4" s="86"/>
      <c r="N4" s="86"/>
      <c r="O4" s="86"/>
      <c r="P4" s="86"/>
      <c r="Q4" s="86"/>
      <c r="R4" s="86"/>
      <c r="S4" s="86"/>
      <c r="T4" s="86"/>
      <c r="U4" s="86"/>
    </row>
    <row r="5" spans="1:21" ht="13.5" customHeight="1" x14ac:dyDescent="0.2">
      <c r="A5" s="86"/>
      <c r="B5" s="86"/>
      <c r="C5" s="86"/>
      <c r="D5" s="86"/>
      <c r="E5" s="86"/>
      <c r="F5" s="86"/>
      <c r="G5" s="86"/>
      <c r="H5" s="86"/>
      <c r="I5" s="86"/>
      <c r="J5" s="86"/>
      <c r="K5" s="86"/>
      <c r="L5" s="86"/>
      <c r="M5" s="86"/>
      <c r="N5" s="86"/>
      <c r="O5" s="86"/>
      <c r="P5" s="86"/>
      <c r="Q5" s="86"/>
      <c r="R5" s="86"/>
      <c r="S5" s="86"/>
      <c r="T5" s="86"/>
      <c r="U5" s="86"/>
    </row>
    <row r="6" spans="1:21" ht="13.5" customHeight="1" x14ac:dyDescent="0.2">
      <c r="A6" s="86"/>
      <c r="B6" s="86"/>
      <c r="C6" s="86"/>
      <c r="D6" s="86"/>
      <c r="E6" s="86"/>
      <c r="F6" s="86"/>
      <c r="G6" s="86"/>
      <c r="H6" s="86"/>
      <c r="I6" s="86"/>
      <c r="J6" s="86"/>
      <c r="K6" s="86"/>
      <c r="L6" s="86"/>
      <c r="M6" s="86"/>
      <c r="N6" s="86"/>
      <c r="O6" s="86"/>
      <c r="P6" s="86"/>
      <c r="Q6" s="86"/>
      <c r="R6" s="86"/>
      <c r="S6" s="86"/>
      <c r="T6" s="86"/>
      <c r="U6" s="86"/>
    </row>
    <row r="7" spans="1:21" ht="13.5" customHeight="1" x14ac:dyDescent="0.2">
      <c r="A7" s="86"/>
      <c r="B7" s="86"/>
      <c r="C7" s="86"/>
      <c r="D7" s="86"/>
      <c r="E7" s="86"/>
      <c r="F7" s="86"/>
      <c r="G7" s="86"/>
      <c r="H7" s="86"/>
      <c r="I7" s="86"/>
      <c r="J7" s="86"/>
      <c r="K7" s="86"/>
      <c r="L7" s="86"/>
      <c r="M7" s="86"/>
      <c r="N7" s="86"/>
      <c r="O7" s="86"/>
      <c r="P7" s="86"/>
      <c r="Q7" s="86"/>
      <c r="R7" s="86"/>
      <c r="S7" s="86"/>
      <c r="T7" s="86"/>
      <c r="U7" s="86"/>
    </row>
    <row r="8" spans="1:21" ht="13.5" customHeight="1" x14ac:dyDescent="0.2">
      <c r="A8" s="86"/>
      <c r="B8" s="86"/>
      <c r="C8" s="86"/>
      <c r="D8" s="86"/>
      <c r="E8" s="86"/>
      <c r="F8" s="86"/>
      <c r="G8" s="86"/>
      <c r="H8" s="86"/>
      <c r="I8" s="86"/>
      <c r="J8" s="86"/>
      <c r="K8" s="86"/>
      <c r="L8" s="86"/>
      <c r="M8" s="86"/>
      <c r="N8" s="86"/>
      <c r="O8" s="86"/>
      <c r="P8" s="86"/>
      <c r="Q8" s="86"/>
      <c r="R8" s="86"/>
      <c r="S8" s="86"/>
      <c r="T8" s="86"/>
      <c r="U8" s="86"/>
    </row>
    <row r="9" spans="1:21" ht="13.5" customHeight="1" x14ac:dyDescent="0.2">
      <c r="A9" s="86"/>
      <c r="B9" s="86"/>
      <c r="C9" s="86"/>
      <c r="D9" s="86"/>
      <c r="E9" s="86"/>
      <c r="F9" s="86"/>
      <c r="G9" s="86"/>
      <c r="H9" s="86"/>
      <c r="I9" s="86"/>
      <c r="J9" s="86"/>
      <c r="K9" s="86"/>
      <c r="L9" s="86"/>
      <c r="M9" s="86"/>
      <c r="N9" s="86"/>
      <c r="O9" s="86"/>
      <c r="P9" s="86"/>
      <c r="Q9" s="86"/>
      <c r="R9" s="86"/>
      <c r="S9" s="86"/>
      <c r="T9" s="86"/>
      <c r="U9" s="86"/>
    </row>
    <row r="10" spans="1:21" ht="13.5" customHeight="1" x14ac:dyDescent="0.2">
      <c r="A10" s="86"/>
      <c r="B10" s="86"/>
      <c r="C10" s="86"/>
      <c r="D10" s="86"/>
      <c r="E10" s="86"/>
      <c r="F10" s="86"/>
      <c r="G10" s="86"/>
      <c r="H10" s="86"/>
      <c r="I10" s="86"/>
      <c r="J10" s="86"/>
      <c r="K10" s="86"/>
      <c r="L10" s="86"/>
      <c r="M10" s="86"/>
      <c r="N10" s="86"/>
      <c r="O10" s="86"/>
      <c r="P10" s="86"/>
      <c r="Q10" s="86"/>
      <c r="R10" s="86"/>
      <c r="S10" s="86"/>
      <c r="T10" s="86"/>
      <c r="U10" s="86"/>
    </row>
    <row r="11" spans="1:21" ht="13.5" customHeight="1" x14ac:dyDescent="0.2">
      <c r="A11" s="86"/>
      <c r="B11" s="86"/>
      <c r="C11" s="86"/>
      <c r="D11" s="86"/>
      <c r="E11" s="86"/>
      <c r="F11" s="86"/>
      <c r="G11" s="86"/>
      <c r="H11" s="86"/>
      <c r="I11" s="86"/>
      <c r="J11" s="86"/>
      <c r="K11" s="86"/>
      <c r="L11" s="86"/>
      <c r="M11" s="86"/>
      <c r="N11" s="86"/>
      <c r="O11" s="86"/>
      <c r="P11" s="86"/>
      <c r="Q11" s="86"/>
      <c r="R11" s="86"/>
      <c r="S11" s="86"/>
      <c r="T11" s="86"/>
      <c r="U11" s="86"/>
    </row>
    <row r="12" spans="1:21" ht="13.5" customHeight="1" x14ac:dyDescent="0.2">
      <c r="A12" s="86"/>
      <c r="B12" s="86"/>
      <c r="C12" s="86"/>
      <c r="D12" s="86"/>
      <c r="E12" s="86"/>
      <c r="F12" s="86"/>
      <c r="G12" s="86"/>
      <c r="H12" s="86"/>
      <c r="I12" s="86"/>
      <c r="J12" s="86"/>
      <c r="K12" s="86"/>
      <c r="L12" s="86"/>
      <c r="M12" s="86"/>
      <c r="N12" s="86"/>
      <c r="O12" s="86"/>
      <c r="P12" s="86"/>
      <c r="Q12" s="86"/>
      <c r="R12" s="86"/>
      <c r="S12" s="86"/>
      <c r="T12" s="86"/>
      <c r="U12" s="86"/>
    </row>
    <row r="13" spans="1:21" ht="13.5" customHeight="1" x14ac:dyDescent="0.2">
      <c r="A13" s="86"/>
      <c r="B13" s="86"/>
      <c r="C13" s="86"/>
      <c r="D13" s="86"/>
      <c r="E13" s="86"/>
      <c r="F13" s="86"/>
      <c r="G13" s="86"/>
      <c r="H13" s="86"/>
      <c r="I13" s="86"/>
      <c r="J13" s="86"/>
      <c r="K13" s="86"/>
      <c r="L13" s="86"/>
      <c r="M13" s="86"/>
      <c r="N13" s="86"/>
      <c r="O13" s="86"/>
      <c r="P13" s="86"/>
      <c r="Q13" s="86"/>
      <c r="R13" s="86"/>
      <c r="S13" s="86"/>
      <c r="T13" s="86"/>
      <c r="U13" s="86"/>
    </row>
    <row r="14" spans="1:21" ht="13.5" customHeight="1" x14ac:dyDescent="0.2">
      <c r="A14" s="86"/>
      <c r="B14" s="86"/>
      <c r="C14" s="86"/>
      <c r="D14" s="86"/>
      <c r="E14" s="86"/>
      <c r="F14" s="86"/>
      <c r="G14" s="86"/>
      <c r="H14" s="86"/>
      <c r="I14" s="86"/>
      <c r="J14" s="86"/>
      <c r="K14" s="86"/>
      <c r="L14" s="86"/>
      <c r="M14" s="86"/>
      <c r="N14" s="86"/>
      <c r="O14" s="86"/>
      <c r="P14" s="86"/>
      <c r="Q14" s="86"/>
      <c r="R14" s="86"/>
      <c r="S14" s="86"/>
      <c r="T14" s="86"/>
      <c r="U14" s="86"/>
    </row>
    <row r="15" spans="1:21" ht="13.5" customHeight="1" x14ac:dyDescent="0.2">
      <c r="A15" s="86"/>
      <c r="B15" s="86"/>
      <c r="C15" s="86"/>
      <c r="D15" s="86"/>
      <c r="E15" s="86"/>
      <c r="F15" s="86"/>
      <c r="G15" s="86"/>
      <c r="H15" s="86"/>
      <c r="I15" s="86"/>
      <c r="J15" s="86"/>
      <c r="K15" s="86"/>
      <c r="L15" s="86"/>
      <c r="M15" s="86"/>
      <c r="N15" s="86"/>
      <c r="O15" s="86"/>
      <c r="P15" s="86"/>
      <c r="Q15" s="86"/>
      <c r="R15" s="86"/>
      <c r="S15" s="86"/>
      <c r="T15" s="86"/>
      <c r="U15" s="86"/>
    </row>
    <row r="16" spans="1:21" ht="13.5" customHeight="1" x14ac:dyDescent="0.2">
      <c r="A16" s="86"/>
      <c r="B16" s="86"/>
      <c r="C16" s="86"/>
      <c r="D16" s="86"/>
      <c r="E16" s="86"/>
      <c r="F16" s="86"/>
      <c r="G16" s="86"/>
      <c r="H16" s="86"/>
      <c r="I16" s="86"/>
      <c r="J16" s="86"/>
      <c r="K16" s="86"/>
      <c r="L16" s="86"/>
      <c r="M16" s="86"/>
      <c r="N16" s="86"/>
      <c r="O16" s="86"/>
      <c r="P16" s="86"/>
      <c r="Q16" s="86"/>
      <c r="R16" s="86"/>
      <c r="S16" s="86"/>
      <c r="T16" s="86"/>
      <c r="U16" s="86"/>
    </row>
    <row r="17" spans="1:21" ht="13.5" customHeight="1" x14ac:dyDescent="0.2">
      <c r="A17" s="86"/>
      <c r="B17" s="86"/>
      <c r="C17" s="86"/>
      <c r="D17" s="86"/>
      <c r="E17" s="86"/>
      <c r="F17" s="86"/>
      <c r="G17" s="86"/>
      <c r="H17" s="86"/>
      <c r="I17" s="86"/>
      <c r="J17" s="86"/>
      <c r="K17" s="86"/>
      <c r="L17" s="86"/>
      <c r="M17" s="86"/>
      <c r="N17" s="86"/>
      <c r="O17" s="86"/>
      <c r="P17" s="86"/>
      <c r="Q17" s="86"/>
      <c r="R17" s="86"/>
      <c r="S17" s="86"/>
      <c r="T17" s="86"/>
      <c r="U17" s="86"/>
    </row>
    <row r="18" spans="1:21" ht="13.5" customHeight="1" x14ac:dyDescent="0.2">
      <c r="A18" s="86"/>
      <c r="B18" s="86"/>
      <c r="C18" s="86"/>
      <c r="D18" s="86"/>
      <c r="E18" s="86"/>
      <c r="F18" s="86"/>
      <c r="G18" s="86"/>
      <c r="H18" s="86"/>
      <c r="I18" s="86"/>
      <c r="J18" s="86"/>
      <c r="K18" s="86"/>
      <c r="L18" s="86"/>
      <c r="M18" s="86"/>
      <c r="N18" s="86"/>
      <c r="O18" s="86"/>
      <c r="P18" s="86"/>
      <c r="Q18" s="86"/>
      <c r="R18" s="86"/>
      <c r="S18" s="86"/>
      <c r="T18" s="86"/>
      <c r="U18" s="86"/>
    </row>
    <row r="19" spans="1:21" ht="13.5" customHeight="1" x14ac:dyDescent="0.2">
      <c r="A19" s="86"/>
      <c r="B19" s="86"/>
      <c r="C19" s="86"/>
      <c r="D19" s="86"/>
      <c r="E19" s="86"/>
      <c r="F19" s="86"/>
      <c r="G19" s="86"/>
      <c r="H19" s="86"/>
      <c r="I19" s="86"/>
      <c r="J19" s="86"/>
      <c r="K19" s="86"/>
      <c r="L19" s="86"/>
      <c r="M19" s="86"/>
      <c r="N19" s="86"/>
      <c r="O19" s="86"/>
      <c r="P19" s="86"/>
      <c r="Q19" s="86"/>
      <c r="R19" s="86"/>
      <c r="S19" s="86"/>
      <c r="T19" s="86"/>
      <c r="U19" s="86"/>
    </row>
    <row r="20" spans="1:21" ht="13.5" customHeight="1" x14ac:dyDescent="0.2">
      <c r="A20" s="86"/>
      <c r="B20" s="86"/>
      <c r="C20" s="86"/>
      <c r="D20" s="86"/>
      <c r="E20" s="86"/>
      <c r="F20" s="86"/>
      <c r="G20" s="86"/>
      <c r="H20" s="86"/>
      <c r="I20" s="86"/>
      <c r="J20" s="86"/>
      <c r="K20" s="86"/>
      <c r="L20" s="86"/>
      <c r="M20" s="86"/>
      <c r="N20" s="86"/>
      <c r="O20" s="86"/>
      <c r="P20" s="86"/>
      <c r="Q20" s="86"/>
      <c r="R20" s="86"/>
      <c r="S20" s="86"/>
      <c r="T20" s="86"/>
      <c r="U20" s="86"/>
    </row>
    <row r="21" spans="1:21" ht="13.5" customHeight="1" x14ac:dyDescent="0.2">
      <c r="A21" s="86"/>
      <c r="B21" s="86"/>
      <c r="C21" s="86"/>
      <c r="D21" s="86"/>
      <c r="E21" s="86"/>
      <c r="F21" s="86"/>
      <c r="G21" s="86"/>
      <c r="H21" s="86"/>
      <c r="I21" s="86"/>
      <c r="J21" s="86"/>
      <c r="K21" s="86"/>
      <c r="L21" s="86"/>
      <c r="M21" s="86"/>
      <c r="N21" s="86"/>
      <c r="O21" s="86"/>
      <c r="P21" s="86"/>
      <c r="Q21" s="86"/>
      <c r="R21" s="86"/>
      <c r="S21" s="86"/>
      <c r="T21" s="86"/>
      <c r="U21" s="86"/>
    </row>
    <row r="22" spans="1:21" ht="13.5" customHeight="1" x14ac:dyDescent="0.2">
      <c r="A22" s="86"/>
      <c r="B22" s="86"/>
      <c r="C22" s="86"/>
      <c r="D22" s="86"/>
      <c r="E22" s="86"/>
      <c r="F22" s="86"/>
      <c r="G22" s="86"/>
      <c r="H22" s="86"/>
      <c r="I22" s="86"/>
      <c r="J22" s="86"/>
      <c r="K22" s="86"/>
      <c r="L22" s="86"/>
      <c r="M22" s="86"/>
      <c r="N22" s="86"/>
      <c r="O22" s="86"/>
      <c r="P22" s="86"/>
      <c r="Q22" s="86"/>
      <c r="R22" s="86"/>
      <c r="S22" s="86"/>
      <c r="T22" s="86"/>
      <c r="U22" s="86"/>
    </row>
    <row r="23" spans="1:21" ht="13.5" customHeight="1" x14ac:dyDescent="0.2">
      <c r="A23" s="86"/>
      <c r="B23" s="86"/>
      <c r="C23" s="86"/>
      <c r="D23" s="86"/>
      <c r="E23" s="86"/>
      <c r="F23" s="86"/>
      <c r="G23" s="86"/>
      <c r="H23" s="86"/>
      <c r="I23" s="86"/>
      <c r="J23" s="86"/>
      <c r="K23" s="86"/>
      <c r="L23" s="86"/>
      <c r="M23" s="86"/>
      <c r="N23" s="86"/>
      <c r="O23" s="86"/>
      <c r="P23" s="86"/>
      <c r="Q23" s="86"/>
      <c r="R23" s="86"/>
      <c r="S23" s="86"/>
      <c r="T23" s="86"/>
      <c r="U23" s="86"/>
    </row>
    <row r="24" spans="1:21" ht="13.5" customHeight="1" x14ac:dyDescent="0.2">
      <c r="A24" s="86"/>
      <c r="B24" s="86"/>
      <c r="C24" s="86"/>
      <c r="D24" s="86"/>
      <c r="E24" s="86"/>
      <c r="F24" s="86"/>
      <c r="G24" s="86"/>
      <c r="H24" s="86"/>
      <c r="I24" s="86"/>
      <c r="J24" s="86"/>
      <c r="K24" s="86"/>
      <c r="L24" s="86"/>
      <c r="M24" s="86"/>
      <c r="N24" s="86"/>
      <c r="O24" s="86"/>
      <c r="P24" s="86"/>
      <c r="Q24" s="86"/>
      <c r="R24" s="86"/>
      <c r="S24" s="86"/>
      <c r="T24" s="86"/>
      <c r="U24" s="86"/>
    </row>
    <row r="25" spans="1:21" ht="13.5" customHeight="1" x14ac:dyDescent="0.2">
      <c r="A25" s="86"/>
      <c r="B25" s="86"/>
      <c r="C25" s="86"/>
      <c r="D25" s="86"/>
      <c r="E25" s="86"/>
      <c r="F25" s="86"/>
      <c r="G25" s="86"/>
      <c r="H25" s="86"/>
      <c r="I25" s="86"/>
      <c r="J25" s="86"/>
      <c r="K25" s="86"/>
      <c r="L25" s="86"/>
      <c r="M25" s="86"/>
      <c r="N25" s="86"/>
      <c r="O25" s="86"/>
      <c r="P25" s="86"/>
      <c r="Q25" s="86"/>
      <c r="R25" s="86"/>
      <c r="S25" s="86"/>
      <c r="T25" s="86"/>
      <c r="U25" s="86"/>
    </row>
    <row r="26" spans="1:21" ht="13.5" customHeight="1" x14ac:dyDescent="0.2">
      <c r="A26" s="86"/>
      <c r="B26" s="86"/>
      <c r="C26" s="86"/>
      <c r="D26" s="86"/>
      <c r="E26" s="86"/>
      <c r="F26" s="86"/>
      <c r="G26" s="86"/>
      <c r="H26" s="86"/>
      <c r="I26" s="86"/>
      <c r="J26" s="86"/>
      <c r="K26" s="86"/>
      <c r="L26" s="86"/>
      <c r="M26" s="86"/>
      <c r="N26" s="86"/>
      <c r="O26" s="86"/>
      <c r="P26" s="86"/>
      <c r="Q26" s="86"/>
      <c r="R26" s="86"/>
      <c r="S26" s="86"/>
      <c r="T26" s="86"/>
      <c r="U26" s="86"/>
    </row>
    <row r="27" spans="1:21" ht="13.5" customHeight="1" x14ac:dyDescent="0.2">
      <c r="A27" s="86"/>
      <c r="B27" s="86"/>
      <c r="C27" s="86"/>
      <c r="D27" s="86"/>
      <c r="E27" s="86"/>
      <c r="F27" s="86"/>
      <c r="G27" s="86"/>
      <c r="H27" s="86"/>
      <c r="I27" s="86"/>
      <c r="J27" s="86"/>
      <c r="K27" s="86"/>
      <c r="L27" s="86"/>
      <c r="M27" s="86"/>
      <c r="N27" s="86"/>
      <c r="O27" s="86"/>
      <c r="P27" s="86"/>
      <c r="Q27" s="86"/>
      <c r="R27" s="86"/>
      <c r="S27" s="86"/>
      <c r="T27" s="86"/>
      <c r="U27" s="86"/>
    </row>
    <row r="28" spans="1:21" ht="13.5" customHeight="1" x14ac:dyDescent="0.2">
      <c r="A28" s="86"/>
      <c r="B28" s="86"/>
      <c r="C28" s="86"/>
      <c r="D28" s="86"/>
      <c r="E28" s="86"/>
      <c r="F28" s="86"/>
      <c r="G28" s="86"/>
      <c r="H28" s="86"/>
      <c r="I28" s="86"/>
      <c r="J28" s="86"/>
      <c r="K28" s="86"/>
      <c r="L28" s="86"/>
      <c r="M28" s="86"/>
      <c r="N28" s="86"/>
      <c r="O28" s="86"/>
      <c r="P28" s="86"/>
      <c r="Q28" s="86"/>
      <c r="R28" s="86"/>
      <c r="S28" s="86"/>
      <c r="T28" s="86"/>
      <c r="U28" s="86"/>
    </row>
    <row r="29" spans="1:21" ht="13.5" customHeight="1" x14ac:dyDescent="0.2">
      <c r="A29" s="86"/>
      <c r="B29" s="86"/>
      <c r="C29" s="86"/>
      <c r="D29" s="86"/>
      <c r="E29" s="86"/>
      <c r="F29" s="86"/>
      <c r="G29" s="86"/>
      <c r="H29" s="86"/>
      <c r="I29" s="86"/>
      <c r="J29" s="86"/>
      <c r="K29" s="86"/>
      <c r="L29" s="86"/>
      <c r="M29" s="86"/>
      <c r="N29" s="86"/>
      <c r="O29" s="86"/>
      <c r="P29" s="86"/>
      <c r="Q29" s="86"/>
      <c r="R29" s="86"/>
      <c r="S29" s="86"/>
      <c r="T29" s="86"/>
      <c r="U29" s="86"/>
    </row>
    <row r="30" spans="1:21" ht="13.5" customHeight="1" x14ac:dyDescent="0.2">
      <c r="A30" s="86"/>
      <c r="B30" s="86"/>
      <c r="C30" s="86"/>
      <c r="D30" s="86"/>
      <c r="E30" s="86"/>
      <c r="F30" s="86"/>
      <c r="G30" s="86"/>
      <c r="H30" s="86"/>
      <c r="I30" s="86"/>
      <c r="J30" s="86"/>
      <c r="K30" s="86"/>
      <c r="L30" s="86"/>
      <c r="M30" s="86"/>
      <c r="N30" s="86"/>
      <c r="O30" s="86"/>
      <c r="P30" s="86"/>
      <c r="Q30" s="86"/>
      <c r="R30" s="86"/>
      <c r="S30" s="86"/>
      <c r="T30" s="86"/>
      <c r="U30" s="86"/>
    </row>
    <row r="31" spans="1:21" ht="13.5" customHeight="1" x14ac:dyDescent="0.2">
      <c r="A31" s="86"/>
      <c r="B31" s="86"/>
      <c r="C31" s="86"/>
      <c r="D31" s="86"/>
      <c r="E31" s="86"/>
      <c r="F31" s="86"/>
      <c r="G31" s="86"/>
      <c r="H31" s="86"/>
      <c r="I31" s="86"/>
      <c r="J31" s="86"/>
      <c r="K31" s="86"/>
      <c r="L31" s="86"/>
      <c r="M31" s="86"/>
      <c r="N31" s="86"/>
      <c r="O31" s="86"/>
      <c r="P31" s="86"/>
      <c r="Q31" s="86"/>
      <c r="R31" s="86"/>
      <c r="S31" s="86"/>
      <c r="T31" s="86"/>
      <c r="U31" s="86"/>
    </row>
    <row r="32" spans="1:21" ht="13.5" customHeight="1" x14ac:dyDescent="0.2">
      <c r="A32" s="86"/>
      <c r="B32" s="86"/>
      <c r="C32" s="86"/>
      <c r="D32" s="86"/>
      <c r="E32" s="86"/>
      <c r="F32" s="86"/>
      <c r="G32" s="86"/>
      <c r="H32" s="86"/>
      <c r="I32" s="86"/>
      <c r="J32" s="86"/>
      <c r="K32" s="86"/>
      <c r="L32" s="86"/>
      <c r="M32" s="86"/>
      <c r="N32" s="86"/>
      <c r="O32" s="86"/>
      <c r="P32" s="86"/>
      <c r="Q32" s="86"/>
      <c r="R32" s="86"/>
      <c r="S32" s="86"/>
      <c r="T32" s="86"/>
      <c r="U32" s="86"/>
    </row>
    <row r="33" spans="1:21" ht="13.5" customHeight="1" x14ac:dyDescent="0.2">
      <c r="A33" s="86"/>
      <c r="B33" s="86"/>
      <c r="C33" s="86"/>
      <c r="D33" s="86"/>
      <c r="E33" s="86"/>
      <c r="F33" s="86"/>
      <c r="G33" s="86"/>
      <c r="H33" s="86"/>
      <c r="I33" s="86"/>
      <c r="J33" s="86"/>
      <c r="K33" s="86"/>
      <c r="L33" s="86"/>
      <c r="M33" s="86"/>
      <c r="N33" s="86"/>
      <c r="O33" s="86"/>
      <c r="P33" s="86"/>
      <c r="Q33" s="86"/>
      <c r="R33" s="86"/>
      <c r="S33" s="86"/>
      <c r="T33" s="86"/>
      <c r="U33" s="86"/>
    </row>
    <row r="34" spans="1:21" ht="13.5" customHeight="1" x14ac:dyDescent="0.2">
      <c r="A34" s="86"/>
      <c r="B34" s="86"/>
      <c r="C34" s="86"/>
      <c r="D34" s="86"/>
      <c r="E34" s="86"/>
      <c r="F34" s="86"/>
      <c r="G34" s="86"/>
      <c r="H34" s="86"/>
      <c r="I34" s="86"/>
      <c r="J34" s="86"/>
      <c r="K34" s="86"/>
      <c r="L34" s="86"/>
      <c r="M34" s="86"/>
      <c r="N34" s="86"/>
      <c r="O34" s="86"/>
      <c r="P34" s="86"/>
      <c r="Q34" s="86"/>
      <c r="R34" s="86"/>
      <c r="S34" s="86"/>
      <c r="T34" s="86"/>
      <c r="U34" s="86"/>
    </row>
    <row r="35" spans="1:21" ht="13.5" customHeight="1" x14ac:dyDescent="0.2">
      <c r="A35" s="86"/>
      <c r="B35" s="86"/>
      <c r="C35" s="86"/>
      <c r="D35" s="86"/>
      <c r="E35" s="86"/>
      <c r="F35" s="86"/>
      <c r="G35" s="86"/>
      <c r="H35" s="86"/>
      <c r="I35" s="86"/>
      <c r="J35" s="86"/>
      <c r="K35" s="86"/>
      <c r="L35" s="86"/>
      <c r="M35" s="86"/>
      <c r="N35" s="86"/>
      <c r="O35" s="86"/>
      <c r="P35" s="86"/>
      <c r="Q35" s="86"/>
      <c r="R35" s="86"/>
      <c r="S35" s="86"/>
      <c r="T35" s="86"/>
      <c r="U35" s="86"/>
    </row>
    <row r="36" spans="1:21" ht="13.5" customHeight="1" x14ac:dyDescent="0.2">
      <c r="A36" s="86"/>
      <c r="B36" s="86"/>
      <c r="C36" s="86"/>
      <c r="D36" s="86"/>
      <c r="E36" s="86"/>
      <c r="F36" s="86"/>
      <c r="G36" s="86"/>
      <c r="H36" s="86"/>
      <c r="I36" s="86"/>
      <c r="J36" s="86"/>
      <c r="K36" s="86"/>
      <c r="L36" s="86"/>
      <c r="M36" s="86"/>
      <c r="N36" s="86"/>
      <c r="O36" s="86"/>
      <c r="P36" s="86"/>
      <c r="Q36" s="86"/>
      <c r="R36" s="86"/>
      <c r="S36" s="86"/>
      <c r="T36" s="86"/>
      <c r="U36" s="86"/>
    </row>
    <row r="37" spans="1:21" ht="13.5" customHeight="1" x14ac:dyDescent="0.2">
      <c r="A37" s="86"/>
      <c r="B37" s="86"/>
      <c r="C37" s="86"/>
      <c r="D37" s="86"/>
      <c r="E37" s="86"/>
      <c r="F37" s="86"/>
      <c r="G37" s="86"/>
      <c r="H37" s="86"/>
      <c r="I37" s="86"/>
      <c r="J37" s="86"/>
      <c r="K37" s="86"/>
      <c r="L37" s="86"/>
      <c r="M37" s="86"/>
      <c r="N37" s="86"/>
      <c r="O37" s="86"/>
      <c r="P37" s="86"/>
      <c r="Q37" s="86"/>
      <c r="R37" s="86"/>
      <c r="S37" s="86"/>
      <c r="T37" s="86"/>
      <c r="U37" s="86"/>
    </row>
    <row r="38" spans="1:21" ht="13.5" customHeight="1" x14ac:dyDescent="0.2">
      <c r="A38" s="86"/>
      <c r="B38" s="86"/>
      <c r="C38" s="86"/>
      <c r="D38" s="86"/>
      <c r="E38" s="86"/>
      <c r="F38" s="86"/>
      <c r="G38" s="86"/>
      <c r="H38" s="86"/>
      <c r="I38" s="86"/>
      <c r="J38" s="86"/>
      <c r="K38" s="86"/>
      <c r="L38" s="86"/>
      <c r="M38" s="86"/>
      <c r="N38" s="86"/>
      <c r="O38" s="86"/>
      <c r="P38" s="86"/>
      <c r="Q38" s="86"/>
      <c r="R38" s="86"/>
      <c r="S38" s="86"/>
      <c r="T38" s="86"/>
      <c r="U38" s="86"/>
    </row>
    <row r="39" spans="1:21" ht="13.5" customHeight="1" x14ac:dyDescent="0.2">
      <c r="A39" s="86"/>
      <c r="B39" s="86"/>
      <c r="C39" s="86"/>
      <c r="D39" s="86"/>
      <c r="E39" s="86"/>
      <c r="F39" s="86"/>
      <c r="G39" s="86"/>
      <c r="H39" s="86"/>
      <c r="I39" s="86"/>
      <c r="J39" s="86"/>
      <c r="K39" s="86"/>
      <c r="L39" s="86"/>
      <c r="M39" s="86"/>
      <c r="N39" s="86"/>
      <c r="O39" s="86"/>
      <c r="P39" s="86"/>
      <c r="Q39" s="86"/>
      <c r="R39" s="86"/>
      <c r="S39" s="86"/>
      <c r="T39" s="86"/>
      <c r="U39" s="86"/>
    </row>
    <row r="40" spans="1:21" ht="13.5" customHeight="1" x14ac:dyDescent="0.2">
      <c r="A40" s="86"/>
      <c r="B40" s="86"/>
      <c r="C40" s="86"/>
      <c r="D40" s="86"/>
      <c r="E40" s="86"/>
      <c r="F40" s="86"/>
      <c r="G40" s="86"/>
      <c r="H40" s="86"/>
      <c r="I40" s="86"/>
      <c r="J40" s="86"/>
      <c r="K40" s="86"/>
      <c r="L40" s="86"/>
      <c r="M40" s="86"/>
      <c r="N40" s="86"/>
      <c r="O40" s="86"/>
      <c r="P40" s="86"/>
      <c r="Q40" s="86"/>
      <c r="R40" s="86"/>
      <c r="S40" s="86"/>
      <c r="T40" s="86"/>
      <c r="U40" s="86"/>
    </row>
    <row r="41" spans="1:21" ht="13.5" customHeight="1" x14ac:dyDescent="0.2">
      <c r="A41" s="86"/>
      <c r="B41" s="86"/>
      <c r="C41" s="86"/>
      <c r="D41" s="86"/>
      <c r="E41" s="86"/>
      <c r="F41" s="86"/>
      <c r="G41" s="86"/>
      <c r="H41" s="86"/>
      <c r="I41" s="86"/>
      <c r="J41" s="86"/>
      <c r="K41" s="86"/>
      <c r="L41" s="86"/>
      <c r="M41" s="86"/>
      <c r="N41" s="86"/>
      <c r="O41" s="86"/>
      <c r="P41" s="86"/>
      <c r="Q41" s="86"/>
      <c r="R41" s="86"/>
      <c r="S41" s="86"/>
      <c r="T41" s="86"/>
      <c r="U41" s="86"/>
    </row>
    <row r="42" spans="1:21" ht="13.5" customHeight="1" x14ac:dyDescent="0.2">
      <c r="A42" s="86"/>
      <c r="B42" s="86"/>
      <c r="C42" s="86"/>
      <c r="D42" s="86"/>
      <c r="E42" s="86"/>
      <c r="F42" s="86"/>
      <c r="G42" s="86"/>
      <c r="H42" s="86"/>
      <c r="I42" s="86"/>
      <c r="J42" s="86"/>
      <c r="K42" s="86"/>
      <c r="L42" s="86"/>
      <c r="M42" s="86"/>
      <c r="N42" s="86"/>
      <c r="O42" s="86"/>
      <c r="P42" s="86"/>
      <c r="Q42" s="86"/>
      <c r="R42" s="86"/>
      <c r="S42" s="86"/>
      <c r="T42" s="86"/>
      <c r="U42" s="86"/>
    </row>
    <row r="43" spans="1:21" ht="30.75" customHeight="1" x14ac:dyDescent="0.2">
      <c r="A43" s="86"/>
      <c r="B43" s="86"/>
      <c r="C43" s="86"/>
      <c r="D43" s="86"/>
      <c r="E43" s="86"/>
      <c r="F43" s="86"/>
      <c r="G43" s="86"/>
      <c r="H43" s="86"/>
      <c r="I43" s="86"/>
      <c r="J43" s="86"/>
      <c r="K43" s="86"/>
      <c r="L43" s="86"/>
      <c r="M43" s="86"/>
      <c r="N43" s="86"/>
      <c r="O43" s="242" t="s">
        <v>22</v>
      </c>
      <c r="P43" s="86"/>
      <c r="Q43" s="86"/>
      <c r="R43" s="86"/>
      <c r="S43" s="86"/>
      <c r="T43" s="86"/>
      <c r="U43" s="86"/>
    </row>
    <row r="44" spans="1:21" ht="30.75" customHeight="1" x14ac:dyDescent="0.2">
      <c r="A44" s="86"/>
      <c r="B44" s="208" t="s">
        <v>26</v>
      </c>
      <c r="C44" s="214"/>
      <c r="D44" s="214"/>
      <c r="E44" s="222"/>
      <c r="F44" s="222"/>
      <c r="G44" s="222"/>
      <c r="H44" s="222"/>
      <c r="I44" s="222"/>
      <c r="J44" s="225" t="s">
        <v>17</v>
      </c>
      <c r="K44" s="227" t="s">
        <v>406</v>
      </c>
      <c r="L44" s="235" t="s">
        <v>530</v>
      </c>
      <c r="M44" s="235" t="s">
        <v>531</v>
      </c>
      <c r="N44" s="235" t="s">
        <v>532</v>
      </c>
      <c r="O44" s="243" t="s">
        <v>533</v>
      </c>
      <c r="P44" s="86"/>
      <c r="Q44" s="86"/>
      <c r="R44" s="86"/>
      <c r="S44" s="86"/>
      <c r="T44" s="86"/>
      <c r="U44" s="86"/>
    </row>
    <row r="45" spans="1:21" ht="30.75" customHeight="1" x14ac:dyDescent="0.2">
      <c r="A45" s="86"/>
      <c r="B45" s="1037" t="s">
        <v>27</v>
      </c>
      <c r="C45" s="1038"/>
      <c r="D45" s="217"/>
      <c r="E45" s="1051" t="s">
        <v>25</v>
      </c>
      <c r="F45" s="1051"/>
      <c r="G45" s="1051"/>
      <c r="H45" s="1051"/>
      <c r="I45" s="1051"/>
      <c r="J45" s="1052"/>
      <c r="K45" s="228">
        <v>2835</v>
      </c>
      <c r="L45" s="236">
        <v>3116</v>
      </c>
      <c r="M45" s="236">
        <v>3433</v>
      </c>
      <c r="N45" s="236">
        <v>3728</v>
      </c>
      <c r="O45" s="244">
        <v>3814</v>
      </c>
      <c r="P45" s="86"/>
      <c r="Q45" s="86"/>
      <c r="R45" s="86"/>
      <c r="S45" s="86"/>
      <c r="T45" s="86"/>
      <c r="U45" s="86"/>
    </row>
    <row r="46" spans="1:21" ht="30.75" customHeight="1" x14ac:dyDescent="0.2">
      <c r="A46" s="86"/>
      <c r="B46" s="1039"/>
      <c r="C46" s="1040"/>
      <c r="D46" s="218"/>
      <c r="E46" s="1043" t="s">
        <v>30</v>
      </c>
      <c r="F46" s="1043"/>
      <c r="G46" s="1043"/>
      <c r="H46" s="1043"/>
      <c r="I46" s="1043"/>
      <c r="J46" s="1044"/>
      <c r="K46" s="229" t="s">
        <v>201</v>
      </c>
      <c r="L46" s="237" t="s">
        <v>201</v>
      </c>
      <c r="M46" s="237" t="s">
        <v>201</v>
      </c>
      <c r="N46" s="237" t="s">
        <v>201</v>
      </c>
      <c r="O46" s="245" t="s">
        <v>201</v>
      </c>
      <c r="P46" s="86"/>
      <c r="Q46" s="86"/>
      <c r="R46" s="86"/>
      <c r="S46" s="86"/>
      <c r="T46" s="86"/>
      <c r="U46" s="86"/>
    </row>
    <row r="47" spans="1:21" ht="30.75" customHeight="1" x14ac:dyDescent="0.2">
      <c r="A47" s="86"/>
      <c r="B47" s="1039"/>
      <c r="C47" s="1040"/>
      <c r="D47" s="218"/>
      <c r="E47" s="1043" t="s">
        <v>33</v>
      </c>
      <c r="F47" s="1043"/>
      <c r="G47" s="1043"/>
      <c r="H47" s="1043"/>
      <c r="I47" s="1043"/>
      <c r="J47" s="1044"/>
      <c r="K47" s="229" t="s">
        <v>201</v>
      </c>
      <c r="L47" s="237" t="s">
        <v>201</v>
      </c>
      <c r="M47" s="237" t="s">
        <v>201</v>
      </c>
      <c r="N47" s="237" t="s">
        <v>201</v>
      </c>
      <c r="O47" s="245" t="s">
        <v>201</v>
      </c>
      <c r="P47" s="86"/>
      <c r="Q47" s="86"/>
      <c r="R47" s="86"/>
      <c r="S47" s="86"/>
      <c r="T47" s="86"/>
      <c r="U47" s="86"/>
    </row>
    <row r="48" spans="1:21" ht="30.75" customHeight="1" x14ac:dyDescent="0.2">
      <c r="A48" s="86"/>
      <c r="B48" s="1039"/>
      <c r="C48" s="1040"/>
      <c r="D48" s="218"/>
      <c r="E48" s="1043" t="s">
        <v>39</v>
      </c>
      <c r="F48" s="1043"/>
      <c r="G48" s="1043"/>
      <c r="H48" s="1043"/>
      <c r="I48" s="1043"/>
      <c r="J48" s="1044"/>
      <c r="K48" s="229">
        <v>999</v>
      </c>
      <c r="L48" s="237">
        <v>913</v>
      </c>
      <c r="M48" s="237">
        <v>817</v>
      </c>
      <c r="N48" s="237">
        <v>828</v>
      </c>
      <c r="O48" s="245">
        <v>959</v>
      </c>
      <c r="P48" s="86"/>
      <c r="Q48" s="86"/>
      <c r="R48" s="86"/>
      <c r="S48" s="86"/>
      <c r="T48" s="86"/>
      <c r="U48" s="86"/>
    </row>
    <row r="49" spans="1:21" ht="30.75" customHeight="1" x14ac:dyDescent="0.2">
      <c r="A49" s="86"/>
      <c r="B49" s="1039"/>
      <c r="C49" s="1040"/>
      <c r="D49" s="218"/>
      <c r="E49" s="1043" t="s">
        <v>2</v>
      </c>
      <c r="F49" s="1043"/>
      <c r="G49" s="1043"/>
      <c r="H49" s="1043"/>
      <c r="I49" s="1043"/>
      <c r="J49" s="1044"/>
      <c r="K49" s="229">
        <v>291</v>
      </c>
      <c r="L49" s="237">
        <v>279</v>
      </c>
      <c r="M49" s="237">
        <v>238</v>
      </c>
      <c r="N49" s="237">
        <v>149</v>
      </c>
      <c r="O49" s="245">
        <v>74</v>
      </c>
      <c r="P49" s="86"/>
      <c r="Q49" s="86"/>
      <c r="R49" s="86"/>
      <c r="S49" s="86"/>
      <c r="T49" s="86"/>
      <c r="U49" s="86"/>
    </row>
    <row r="50" spans="1:21" ht="30.75" customHeight="1" x14ac:dyDescent="0.2">
      <c r="A50" s="86"/>
      <c r="B50" s="1039"/>
      <c r="C50" s="1040"/>
      <c r="D50" s="218"/>
      <c r="E50" s="1043" t="s">
        <v>41</v>
      </c>
      <c r="F50" s="1043"/>
      <c r="G50" s="1043"/>
      <c r="H50" s="1043"/>
      <c r="I50" s="1043"/>
      <c r="J50" s="1044"/>
      <c r="K50" s="229">
        <v>35</v>
      </c>
      <c r="L50" s="237">
        <v>35</v>
      </c>
      <c r="M50" s="237">
        <v>37</v>
      </c>
      <c r="N50" s="237">
        <v>38</v>
      </c>
      <c r="O50" s="245">
        <v>36</v>
      </c>
      <c r="P50" s="86"/>
      <c r="Q50" s="86"/>
      <c r="R50" s="86"/>
      <c r="S50" s="86"/>
      <c r="T50" s="86"/>
      <c r="U50" s="86"/>
    </row>
    <row r="51" spans="1:21" ht="30.75" customHeight="1" x14ac:dyDescent="0.2">
      <c r="A51" s="86"/>
      <c r="B51" s="1041"/>
      <c r="C51" s="1042"/>
      <c r="D51" s="219"/>
      <c r="E51" s="1043" t="s">
        <v>49</v>
      </c>
      <c r="F51" s="1043"/>
      <c r="G51" s="1043"/>
      <c r="H51" s="1043"/>
      <c r="I51" s="1043"/>
      <c r="J51" s="1044"/>
      <c r="K51" s="229" t="s">
        <v>201</v>
      </c>
      <c r="L51" s="237" t="s">
        <v>201</v>
      </c>
      <c r="M51" s="237" t="s">
        <v>201</v>
      </c>
      <c r="N51" s="237" t="s">
        <v>201</v>
      </c>
      <c r="O51" s="245" t="s">
        <v>201</v>
      </c>
      <c r="P51" s="86"/>
      <c r="Q51" s="86"/>
      <c r="R51" s="86"/>
      <c r="S51" s="86"/>
      <c r="T51" s="86"/>
      <c r="U51" s="86"/>
    </row>
    <row r="52" spans="1:21" ht="30.75" customHeight="1" x14ac:dyDescent="0.2">
      <c r="A52" s="86"/>
      <c r="B52" s="1045" t="s">
        <v>51</v>
      </c>
      <c r="C52" s="1046"/>
      <c r="D52" s="219"/>
      <c r="E52" s="1043" t="s">
        <v>52</v>
      </c>
      <c r="F52" s="1043"/>
      <c r="G52" s="1043"/>
      <c r="H52" s="1043"/>
      <c r="I52" s="1043"/>
      <c r="J52" s="1044"/>
      <c r="K52" s="229">
        <v>2818</v>
      </c>
      <c r="L52" s="237">
        <v>2956</v>
      </c>
      <c r="M52" s="237">
        <v>3111</v>
      </c>
      <c r="N52" s="237">
        <v>3229</v>
      </c>
      <c r="O52" s="245">
        <v>3366</v>
      </c>
      <c r="P52" s="86"/>
      <c r="Q52" s="86"/>
      <c r="R52" s="86"/>
      <c r="S52" s="86"/>
      <c r="T52" s="86"/>
      <c r="U52" s="86"/>
    </row>
    <row r="53" spans="1:21" ht="30.75" customHeight="1" x14ac:dyDescent="0.2">
      <c r="A53" s="86"/>
      <c r="B53" s="1047" t="s">
        <v>53</v>
      </c>
      <c r="C53" s="1048"/>
      <c r="D53" s="220"/>
      <c r="E53" s="1049" t="s">
        <v>56</v>
      </c>
      <c r="F53" s="1049"/>
      <c r="G53" s="1049"/>
      <c r="H53" s="1049"/>
      <c r="I53" s="1049"/>
      <c r="J53" s="1050"/>
      <c r="K53" s="230">
        <v>1342</v>
      </c>
      <c r="L53" s="238">
        <v>1387</v>
      </c>
      <c r="M53" s="238">
        <v>1414</v>
      </c>
      <c r="N53" s="238">
        <v>1514</v>
      </c>
      <c r="O53" s="246">
        <v>1517</v>
      </c>
      <c r="P53" s="86"/>
      <c r="Q53" s="86"/>
      <c r="R53" s="86"/>
      <c r="S53" s="86"/>
      <c r="T53" s="86"/>
      <c r="U53" s="86"/>
    </row>
    <row r="54" spans="1:21" ht="24" customHeight="1" x14ac:dyDescent="0.2">
      <c r="A54" s="86"/>
      <c r="B54" s="209" t="s">
        <v>59</v>
      </c>
      <c r="C54" s="86"/>
      <c r="D54" s="86"/>
      <c r="E54" s="86"/>
      <c r="F54" s="86"/>
      <c r="G54" s="86"/>
      <c r="H54" s="86"/>
      <c r="I54" s="86"/>
      <c r="J54" s="86"/>
      <c r="K54" s="86"/>
      <c r="L54" s="86"/>
      <c r="M54" s="86"/>
      <c r="N54" s="86"/>
      <c r="O54" s="86"/>
      <c r="P54" s="86"/>
      <c r="Q54" s="86"/>
      <c r="R54" s="86"/>
      <c r="S54" s="86"/>
      <c r="T54" s="86"/>
      <c r="U54" s="86"/>
    </row>
    <row r="55" spans="1:21" ht="24" customHeight="1" x14ac:dyDescent="0.2">
      <c r="A55" s="86"/>
      <c r="B55" s="210" t="s">
        <v>5</v>
      </c>
      <c r="C55" s="215"/>
      <c r="D55" s="215"/>
      <c r="E55" s="215"/>
      <c r="F55" s="215"/>
      <c r="G55" s="215"/>
      <c r="H55" s="215"/>
      <c r="I55" s="215"/>
      <c r="J55" s="215"/>
      <c r="K55" s="231"/>
      <c r="L55" s="231"/>
      <c r="M55" s="231"/>
      <c r="N55" s="231"/>
      <c r="O55" s="247" t="s">
        <v>538</v>
      </c>
      <c r="P55" s="86"/>
      <c r="Q55" s="86"/>
      <c r="R55" s="86"/>
      <c r="S55" s="86"/>
      <c r="T55" s="86"/>
      <c r="U55" s="86"/>
    </row>
    <row r="56" spans="1:21" ht="31.5" customHeight="1" x14ac:dyDescent="0.2">
      <c r="A56" s="86"/>
      <c r="B56" s="211"/>
      <c r="C56" s="216"/>
      <c r="D56" s="216"/>
      <c r="E56" s="223"/>
      <c r="F56" s="223"/>
      <c r="G56" s="223"/>
      <c r="H56" s="223"/>
      <c r="I56" s="223"/>
      <c r="J56" s="226" t="s">
        <v>17</v>
      </c>
      <c r="K56" s="232" t="s">
        <v>539</v>
      </c>
      <c r="L56" s="239" t="s">
        <v>540</v>
      </c>
      <c r="M56" s="239" t="s">
        <v>541</v>
      </c>
      <c r="N56" s="239" t="s">
        <v>542</v>
      </c>
      <c r="O56" s="248" t="s">
        <v>543</v>
      </c>
      <c r="P56" s="86"/>
      <c r="Q56" s="86"/>
      <c r="R56" s="86"/>
      <c r="S56" s="86"/>
      <c r="T56" s="86"/>
      <c r="U56" s="86"/>
    </row>
    <row r="57" spans="1:21" ht="31.5" customHeight="1" x14ac:dyDescent="0.2">
      <c r="B57" s="1033" t="s">
        <v>50</v>
      </c>
      <c r="C57" s="1034"/>
      <c r="D57" s="1027" t="s">
        <v>61</v>
      </c>
      <c r="E57" s="1028"/>
      <c r="F57" s="1028"/>
      <c r="G57" s="1028"/>
      <c r="H57" s="1028"/>
      <c r="I57" s="1028"/>
      <c r="J57" s="1029"/>
      <c r="K57" s="233" t="s">
        <v>550</v>
      </c>
      <c r="L57" s="240" t="s">
        <v>201</v>
      </c>
      <c r="M57" s="240" t="s">
        <v>201</v>
      </c>
      <c r="N57" s="240" t="s">
        <v>201</v>
      </c>
      <c r="O57" s="249" t="s">
        <v>201</v>
      </c>
    </row>
    <row r="58" spans="1:21" ht="31.5" customHeight="1" x14ac:dyDescent="0.2">
      <c r="B58" s="1035"/>
      <c r="C58" s="1036"/>
      <c r="D58" s="1030" t="s">
        <v>64</v>
      </c>
      <c r="E58" s="1031"/>
      <c r="F58" s="1031"/>
      <c r="G58" s="1031"/>
      <c r="H58" s="1031"/>
      <c r="I58" s="1031"/>
      <c r="J58" s="1032"/>
      <c r="K58" s="234" t="s">
        <v>201</v>
      </c>
      <c r="L58" s="241" t="s">
        <v>201</v>
      </c>
      <c r="M58" s="241" t="s">
        <v>201</v>
      </c>
      <c r="N58" s="241" t="s">
        <v>201</v>
      </c>
      <c r="O58" s="250" t="s">
        <v>201</v>
      </c>
    </row>
    <row r="59" spans="1:21" ht="24" customHeight="1" x14ac:dyDescent="0.2">
      <c r="B59" s="212"/>
      <c r="C59" s="212"/>
      <c r="D59" s="221" t="s">
        <v>47</v>
      </c>
      <c r="E59" s="224"/>
      <c r="F59" s="224"/>
      <c r="G59" s="224"/>
      <c r="H59" s="224"/>
      <c r="I59" s="224"/>
      <c r="J59" s="224"/>
      <c r="K59" s="224"/>
      <c r="L59" s="224"/>
      <c r="M59" s="224"/>
      <c r="N59" s="224"/>
      <c r="O59" s="224"/>
    </row>
    <row r="60" spans="1:21" ht="24" customHeight="1" x14ac:dyDescent="0.2">
      <c r="B60" s="213"/>
      <c r="C60" s="213"/>
      <c r="D60" s="221" t="s">
        <v>40</v>
      </c>
      <c r="E60" s="224"/>
      <c r="F60" s="224"/>
      <c r="G60" s="224"/>
      <c r="H60" s="224"/>
      <c r="I60" s="224"/>
      <c r="J60" s="224"/>
      <c r="K60" s="224"/>
      <c r="L60" s="224"/>
      <c r="M60" s="224"/>
      <c r="N60" s="224"/>
      <c r="O60" s="224"/>
    </row>
    <row r="61" spans="1:21" ht="24" customHeight="1" x14ac:dyDescent="0.2">
      <c r="A61" s="86"/>
      <c r="B61" s="209"/>
      <c r="C61" s="86"/>
      <c r="D61" s="86"/>
      <c r="E61" s="86"/>
      <c r="F61" s="86"/>
      <c r="G61" s="86"/>
      <c r="H61" s="86"/>
      <c r="I61" s="86"/>
      <c r="J61" s="86"/>
      <c r="K61" s="86"/>
      <c r="L61" s="86"/>
      <c r="M61" s="86"/>
      <c r="N61" s="86"/>
      <c r="O61" s="86"/>
      <c r="P61" s="86"/>
      <c r="Q61" s="86"/>
      <c r="R61" s="86"/>
      <c r="S61" s="86"/>
      <c r="T61" s="86"/>
      <c r="U61" s="86"/>
    </row>
    <row r="62" spans="1:21" ht="24" customHeight="1" x14ac:dyDescent="0.2">
      <c r="A62" s="86"/>
      <c r="B62" s="209"/>
      <c r="C62" s="86"/>
      <c r="D62" s="86"/>
      <c r="E62" s="86"/>
      <c r="F62" s="86"/>
      <c r="G62" s="86"/>
      <c r="H62" s="86"/>
      <c r="I62" s="86"/>
      <c r="J62" s="86"/>
      <c r="K62" s="86"/>
      <c r="L62" s="86"/>
      <c r="M62" s="86"/>
      <c r="N62" s="86"/>
      <c r="O62" s="86"/>
      <c r="P62" s="86"/>
      <c r="Q62" s="86"/>
      <c r="R62" s="86"/>
      <c r="S62" s="86"/>
      <c r="T62" s="86"/>
      <c r="U62" s="86"/>
    </row>
  </sheetData>
  <sheetProtection algorithmName="SHA-512" hashValue="osn7ozoV9UwHWJE618FPO7+xxHMz9/wM27YOckUvtpayT+B/mc96qq4w3rH1tZ8qd5bJNeRfePLivk+Kk3D88g==" saltValue="+ch/OWvy1uQ2cMZDLrFH+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47" customWidth="1"/>
    <col min="2" max="3" width="12.6640625" style="47" customWidth="1"/>
    <col min="4" max="4" width="11.6640625" style="47" customWidth="1"/>
    <col min="5" max="8" width="10.33203125" style="47" customWidth="1"/>
    <col min="9" max="13" width="16.33203125" style="47" customWidth="1"/>
    <col min="14" max="19" width="12.6640625" style="47" customWidth="1"/>
    <col min="20" max="20" width="0" style="47" hidden="1" customWidth="1"/>
    <col min="21" max="16384" width="0" style="4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2" t="s">
        <v>22</v>
      </c>
    </row>
    <row r="40" spans="2:13" ht="27.75" customHeight="1" x14ac:dyDescent="0.2">
      <c r="B40" s="208" t="s">
        <v>26</v>
      </c>
      <c r="C40" s="214"/>
      <c r="D40" s="214"/>
      <c r="E40" s="222"/>
      <c r="F40" s="222"/>
      <c r="G40" s="222"/>
      <c r="H40" s="225" t="s">
        <v>17</v>
      </c>
      <c r="I40" s="227" t="s">
        <v>406</v>
      </c>
      <c r="J40" s="235" t="s">
        <v>530</v>
      </c>
      <c r="K40" s="235" t="s">
        <v>531</v>
      </c>
      <c r="L40" s="235" t="s">
        <v>532</v>
      </c>
      <c r="M40" s="262" t="s">
        <v>533</v>
      </c>
    </row>
    <row r="41" spans="2:13" ht="27.75" customHeight="1" x14ac:dyDescent="0.2">
      <c r="B41" s="1037" t="s">
        <v>35</v>
      </c>
      <c r="C41" s="1038"/>
      <c r="D41" s="217"/>
      <c r="E41" s="1062" t="s">
        <v>65</v>
      </c>
      <c r="F41" s="1062"/>
      <c r="G41" s="1062"/>
      <c r="H41" s="1063"/>
      <c r="I41" s="255">
        <v>40068</v>
      </c>
      <c r="J41" s="259">
        <v>43091</v>
      </c>
      <c r="K41" s="259">
        <v>42802</v>
      </c>
      <c r="L41" s="259">
        <v>41265</v>
      </c>
      <c r="M41" s="263">
        <v>39381</v>
      </c>
    </row>
    <row r="42" spans="2:13" ht="27.75" customHeight="1" x14ac:dyDescent="0.2">
      <c r="B42" s="1039"/>
      <c r="C42" s="1040"/>
      <c r="D42" s="218"/>
      <c r="E42" s="1053" t="s">
        <v>72</v>
      </c>
      <c r="F42" s="1053"/>
      <c r="G42" s="1053"/>
      <c r="H42" s="1054"/>
      <c r="I42" s="256">
        <v>242</v>
      </c>
      <c r="J42" s="260">
        <v>206</v>
      </c>
      <c r="K42" s="260">
        <v>178</v>
      </c>
      <c r="L42" s="260">
        <v>146</v>
      </c>
      <c r="M42" s="264">
        <v>102</v>
      </c>
    </row>
    <row r="43" spans="2:13" ht="27.75" customHeight="1" x14ac:dyDescent="0.2">
      <c r="B43" s="1039"/>
      <c r="C43" s="1040"/>
      <c r="D43" s="218"/>
      <c r="E43" s="1053" t="s">
        <v>73</v>
      </c>
      <c r="F43" s="1053"/>
      <c r="G43" s="1053"/>
      <c r="H43" s="1054"/>
      <c r="I43" s="256">
        <v>9695</v>
      </c>
      <c r="J43" s="260">
        <v>9749</v>
      </c>
      <c r="K43" s="260">
        <v>12626</v>
      </c>
      <c r="L43" s="260">
        <v>11675</v>
      </c>
      <c r="M43" s="264">
        <v>10341</v>
      </c>
    </row>
    <row r="44" spans="2:13" ht="27.75" customHeight="1" x14ac:dyDescent="0.2">
      <c r="B44" s="1039"/>
      <c r="C44" s="1040"/>
      <c r="D44" s="218"/>
      <c r="E44" s="1053" t="s">
        <v>75</v>
      </c>
      <c r="F44" s="1053"/>
      <c r="G44" s="1053"/>
      <c r="H44" s="1054"/>
      <c r="I44" s="256">
        <v>1165</v>
      </c>
      <c r="J44" s="260">
        <v>3043</v>
      </c>
      <c r="K44" s="260">
        <v>516</v>
      </c>
      <c r="L44" s="260">
        <v>432</v>
      </c>
      <c r="M44" s="264">
        <v>527</v>
      </c>
    </row>
    <row r="45" spans="2:13" ht="27.75" customHeight="1" x14ac:dyDescent="0.2">
      <c r="B45" s="1039"/>
      <c r="C45" s="1040"/>
      <c r="D45" s="218"/>
      <c r="E45" s="1053" t="s">
        <v>77</v>
      </c>
      <c r="F45" s="1053"/>
      <c r="G45" s="1053"/>
      <c r="H45" s="1054"/>
      <c r="I45" s="256">
        <v>8586</v>
      </c>
      <c r="J45" s="260">
        <v>7858</v>
      </c>
      <c r="K45" s="260">
        <v>6165</v>
      </c>
      <c r="L45" s="260">
        <v>5835</v>
      </c>
      <c r="M45" s="264">
        <v>5561</v>
      </c>
    </row>
    <row r="46" spans="2:13" ht="27.75" customHeight="1" x14ac:dyDescent="0.2">
      <c r="B46" s="1039"/>
      <c r="C46" s="1040"/>
      <c r="D46" s="219"/>
      <c r="E46" s="1053" t="s">
        <v>76</v>
      </c>
      <c r="F46" s="1053"/>
      <c r="G46" s="1053"/>
      <c r="H46" s="1054"/>
      <c r="I46" s="256" t="s">
        <v>201</v>
      </c>
      <c r="J46" s="260">
        <v>0</v>
      </c>
      <c r="K46" s="260" t="s">
        <v>201</v>
      </c>
      <c r="L46" s="260">
        <v>0</v>
      </c>
      <c r="M46" s="264">
        <v>1</v>
      </c>
    </row>
    <row r="47" spans="2:13" ht="27.75" customHeight="1" x14ac:dyDescent="0.2">
      <c r="B47" s="1039"/>
      <c r="C47" s="1040"/>
      <c r="D47" s="252"/>
      <c r="E47" s="1059" t="s">
        <v>80</v>
      </c>
      <c r="F47" s="1060"/>
      <c r="G47" s="1060"/>
      <c r="H47" s="1061"/>
      <c r="I47" s="256" t="s">
        <v>201</v>
      </c>
      <c r="J47" s="260" t="s">
        <v>201</v>
      </c>
      <c r="K47" s="260" t="s">
        <v>201</v>
      </c>
      <c r="L47" s="260" t="s">
        <v>201</v>
      </c>
      <c r="M47" s="264" t="s">
        <v>201</v>
      </c>
    </row>
    <row r="48" spans="2:13" ht="27.75" customHeight="1" x14ac:dyDescent="0.2">
      <c r="B48" s="1039"/>
      <c r="C48" s="1040"/>
      <c r="D48" s="218"/>
      <c r="E48" s="1053" t="s">
        <v>84</v>
      </c>
      <c r="F48" s="1053"/>
      <c r="G48" s="1053"/>
      <c r="H48" s="1054"/>
      <c r="I48" s="256" t="s">
        <v>201</v>
      </c>
      <c r="J48" s="260" t="s">
        <v>201</v>
      </c>
      <c r="K48" s="260" t="s">
        <v>201</v>
      </c>
      <c r="L48" s="260" t="s">
        <v>201</v>
      </c>
      <c r="M48" s="264" t="s">
        <v>201</v>
      </c>
    </row>
    <row r="49" spans="2:13" ht="27.75" customHeight="1" x14ac:dyDescent="0.2">
      <c r="B49" s="1041"/>
      <c r="C49" s="1042"/>
      <c r="D49" s="218"/>
      <c r="E49" s="1053" t="s">
        <v>90</v>
      </c>
      <c r="F49" s="1053"/>
      <c r="G49" s="1053"/>
      <c r="H49" s="1054"/>
      <c r="I49" s="256" t="s">
        <v>201</v>
      </c>
      <c r="J49" s="260" t="s">
        <v>201</v>
      </c>
      <c r="K49" s="260" t="s">
        <v>201</v>
      </c>
      <c r="L49" s="260" t="s">
        <v>201</v>
      </c>
      <c r="M49" s="264" t="s">
        <v>201</v>
      </c>
    </row>
    <row r="50" spans="2:13" ht="27.75" customHeight="1" x14ac:dyDescent="0.2">
      <c r="B50" s="1057" t="s">
        <v>93</v>
      </c>
      <c r="C50" s="1058"/>
      <c r="D50" s="253"/>
      <c r="E50" s="1053" t="s">
        <v>95</v>
      </c>
      <c r="F50" s="1053"/>
      <c r="G50" s="1053"/>
      <c r="H50" s="1054"/>
      <c r="I50" s="256">
        <v>11862</v>
      </c>
      <c r="J50" s="260">
        <v>12153</v>
      </c>
      <c r="K50" s="260">
        <v>12206</v>
      </c>
      <c r="L50" s="260">
        <v>12312</v>
      </c>
      <c r="M50" s="264">
        <v>12944</v>
      </c>
    </row>
    <row r="51" spans="2:13" ht="27.75" customHeight="1" x14ac:dyDescent="0.2">
      <c r="B51" s="1039"/>
      <c r="C51" s="1040"/>
      <c r="D51" s="218"/>
      <c r="E51" s="1053" t="s">
        <v>98</v>
      </c>
      <c r="F51" s="1053"/>
      <c r="G51" s="1053"/>
      <c r="H51" s="1054"/>
      <c r="I51" s="256">
        <v>1382</v>
      </c>
      <c r="J51" s="260">
        <v>1515</v>
      </c>
      <c r="K51" s="260">
        <v>1740</v>
      </c>
      <c r="L51" s="260">
        <v>1553</v>
      </c>
      <c r="M51" s="264">
        <v>1417</v>
      </c>
    </row>
    <row r="52" spans="2:13" ht="27.75" customHeight="1" x14ac:dyDescent="0.2">
      <c r="B52" s="1041"/>
      <c r="C52" s="1042"/>
      <c r="D52" s="218"/>
      <c r="E52" s="1053" t="s">
        <v>43</v>
      </c>
      <c r="F52" s="1053"/>
      <c r="G52" s="1053"/>
      <c r="H52" s="1054"/>
      <c r="I52" s="256">
        <v>37173</v>
      </c>
      <c r="J52" s="260">
        <v>39497</v>
      </c>
      <c r="K52" s="260">
        <v>39537</v>
      </c>
      <c r="L52" s="260">
        <v>39014</v>
      </c>
      <c r="M52" s="264">
        <v>38120</v>
      </c>
    </row>
    <row r="53" spans="2:13" ht="27.75" customHeight="1" x14ac:dyDescent="0.2">
      <c r="B53" s="1047" t="s">
        <v>53</v>
      </c>
      <c r="C53" s="1048"/>
      <c r="D53" s="220"/>
      <c r="E53" s="1055" t="s">
        <v>100</v>
      </c>
      <c r="F53" s="1055"/>
      <c r="G53" s="1055"/>
      <c r="H53" s="1056"/>
      <c r="I53" s="257">
        <v>9338</v>
      </c>
      <c r="J53" s="261">
        <v>10782</v>
      </c>
      <c r="K53" s="261">
        <v>8803</v>
      </c>
      <c r="L53" s="261">
        <v>6476</v>
      </c>
      <c r="M53" s="265">
        <v>3431</v>
      </c>
    </row>
    <row r="54" spans="2:13" ht="27.75" customHeight="1" x14ac:dyDescent="0.2">
      <c r="B54" s="251" t="s">
        <v>0</v>
      </c>
      <c r="C54" s="192"/>
      <c r="D54" s="192"/>
      <c r="E54" s="254"/>
      <c r="F54" s="254"/>
      <c r="G54" s="254"/>
      <c r="H54" s="254"/>
      <c r="I54" s="258"/>
      <c r="J54" s="258"/>
      <c r="K54" s="258"/>
      <c r="L54" s="258"/>
      <c r="M54" s="258"/>
    </row>
    <row r="55" spans="2:13" ht="13.2" x14ac:dyDescent="0.2"/>
  </sheetData>
  <sheetProtection algorithmName="SHA-512" hashValue="BbEqlDg5BAySOQUcZuA3+IgGkgozlcIsBpUkE6j2D9eqVmF5lnakJHe2hb3JbC9efMC/VjY0fNaqQt2JQITy9g==" saltValue="+Xy43PNQfjJvHVPGqLO4O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7" customWidth="1"/>
    <col min="2" max="2" width="16.33203125" style="47" customWidth="1"/>
    <col min="3" max="5" width="26.21875" style="47" customWidth="1"/>
    <col min="6" max="8" width="24.21875" style="47" customWidth="1"/>
    <col min="9" max="14" width="26" style="47" customWidth="1"/>
    <col min="15" max="15" width="6.109375" style="47" customWidth="1"/>
    <col min="16" max="16" width="9" style="47" hidden="1" customWidth="1"/>
    <col min="17" max="20" width="0" style="47" hidden="1" customWidth="1"/>
    <col min="21" max="21" width="9" style="47" hidden="1" customWidth="1"/>
    <col min="22" max="22" width="0" style="47" hidden="1" customWidth="1"/>
    <col min="23" max="23" width="9" style="47" hidden="1" customWidth="1"/>
    <col min="24" max="24" width="0" style="47" hidden="1" customWidth="1"/>
    <col min="25" max="16384" width="0" style="47"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6"/>
      <c r="C53" s="86"/>
      <c r="D53" s="86"/>
      <c r="E53" s="86"/>
      <c r="F53" s="86"/>
      <c r="G53" s="86"/>
      <c r="H53" s="281" t="s">
        <v>96</v>
      </c>
    </row>
    <row r="54" spans="2:8" ht="29.25" customHeight="1" x14ac:dyDescent="0.25">
      <c r="B54" s="266" t="s">
        <v>9</v>
      </c>
      <c r="C54" s="272"/>
      <c r="D54" s="272"/>
      <c r="E54" s="273" t="s">
        <v>17</v>
      </c>
      <c r="F54" s="274" t="s">
        <v>531</v>
      </c>
      <c r="G54" s="274" t="s">
        <v>532</v>
      </c>
      <c r="H54" s="282" t="s">
        <v>533</v>
      </c>
    </row>
    <row r="55" spans="2:8" ht="52.5" customHeight="1" x14ac:dyDescent="0.2">
      <c r="B55" s="267"/>
      <c r="C55" s="1072" t="s">
        <v>104</v>
      </c>
      <c r="D55" s="1072"/>
      <c r="E55" s="1073"/>
      <c r="F55" s="275">
        <v>6161</v>
      </c>
      <c r="G55" s="275">
        <v>6167</v>
      </c>
      <c r="H55" s="283">
        <v>6775</v>
      </c>
    </row>
    <row r="56" spans="2:8" ht="52.5" customHeight="1" x14ac:dyDescent="0.2">
      <c r="B56" s="268"/>
      <c r="C56" s="1074" t="s">
        <v>107</v>
      </c>
      <c r="D56" s="1074"/>
      <c r="E56" s="1075"/>
      <c r="F56" s="276">
        <v>1009</v>
      </c>
      <c r="G56" s="276">
        <v>1010</v>
      </c>
      <c r="H56" s="284">
        <v>1010</v>
      </c>
    </row>
    <row r="57" spans="2:8" ht="53.25" customHeight="1" x14ac:dyDescent="0.2">
      <c r="B57" s="268"/>
      <c r="C57" s="1076" t="s">
        <v>69</v>
      </c>
      <c r="D57" s="1076"/>
      <c r="E57" s="1077"/>
      <c r="F57" s="277">
        <v>6236</v>
      </c>
      <c r="G57" s="277">
        <v>6154</v>
      </c>
      <c r="H57" s="285">
        <v>6169</v>
      </c>
    </row>
    <row r="58" spans="2:8" ht="45.75" customHeight="1" x14ac:dyDescent="0.2">
      <c r="B58" s="269"/>
      <c r="C58" s="1064" t="s">
        <v>389</v>
      </c>
      <c r="D58" s="1065"/>
      <c r="E58" s="1066"/>
      <c r="F58" s="278">
        <v>3450</v>
      </c>
      <c r="G58" s="278">
        <v>3450</v>
      </c>
      <c r="H58" s="286">
        <v>3450</v>
      </c>
    </row>
    <row r="59" spans="2:8" ht="45.75" customHeight="1" x14ac:dyDescent="0.2">
      <c r="B59" s="269"/>
      <c r="C59" s="1064" t="s">
        <v>384</v>
      </c>
      <c r="D59" s="1065"/>
      <c r="E59" s="1066"/>
      <c r="F59" s="278">
        <v>2031</v>
      </c>
      <c r="G59" s="278">
        <v>1833</v>
      </c>
      <c r="H59" s="286">
        <v>1659</v>
      </c>
    </row>
    <row r="60" spans="2:8" ht="45.75" customHeight="1" x14ac:dyDescent="0.2">
      <c r="B60" s="269"/>
      <c r="C60" s="1064" t="s">
        <v>515</v>
      </c>
      <c r="D60" s="1065"/>
      <c r="E60" s="1066"/>
      <c r="F60" s="278">
        <v>116</v>
      </c>
      <c r="G60" s="278">
        <v>212</v>
      </c>
      <c r="H60" s="286">
        <v>365</v>
      </c>
    </row>
    <row r="61" spans="2:8" ht="45.75" customHeight="1" x14ac:dyDescent="0.2">
      <c r="B61" s="269"/>
      <c r="C61" s="1064" t="s">
        <v>548</v>
      </c>
      <c r="D61" s="1065"/>
      <c r="E61" s="1066"/>
      <c r="F61" s="278">
        <v>279</v>
      </c>
      <c r="G61" s="278">
        <v>294</v>
      </c>
      <c r="H61" s="286">
        <v>296</v>
      </c>
    </row>
    <row r="62" spans="2:8" ht="45.75" customHeight="1" x14ac:dyDescent="0.2">
      <c r="B62" s="270"/>
      <c r="C62" s="1067" t="s">
        <v>549</v>
      </c>
      <c r="D62" s="1068"/>
      <c r="E62" s="1069"/>
      <c r="F62" s="279">
        <v>197</v>
      </c>
      <c r="G62" s="279">
        <v>197</v>
      </c>
      <c r="H62" s="287">
        <v>196</v>
      </c>
    </row>
    <row r="63" spans="2:8" ht="52.5" customHeight="1" x14ac:dyDescent="0.2">
      <c r="B63" s="271"/>
      <c r="C63" s="1070" t="s">
        <v>111</v>
      </c>
      <c r="D63" s="1070"/>
      <c r="E63" s="1071"/>
      <c r="F63" s="280">
        <v>13407</v>
      </c>
      <c r="G63" s="280">
        <v>13331</v>
      </c>
      <c r="H63" s="288">
        <v>13953</v>
      </c>
    </row>
    <row r="64" spans="2:8" ht="13.2" x14ac:dyDescent="0.2"/>
  </sheetData>
  <sheetProtection algorithmName="SHA-512" hashValue="i9SSXgmaScTaZidzQNdEl1h6woKaxgG/avV5eZDMauM869jEYrPXWQOQe+EhCtbVcdSD3gKsbBcR0vVWLrzZKw==" saltValue="wKOgzJczU0OKSCr6UftbY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66217-6536-42B7-A903-4B44F2CA12DD}">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91" customWidth="1"/>
    <col min="2" max="107" width="2.44140625" style="91" customWidth="1"/>
    <col min="108" max="108" width="6.109375" style="80" customWidth="1"/>
    <col min="109" max="109" width="5.88671875" style="81" customWidth="1"/>
    <col min="110" max="110" width="8.6640625" style="91" hidden="1" customWidth="1"/>
    <col min="111" max="16384" width="8.6640625" style="91" hidden="1"/>
  </cols>
  <sheetData>
    <row r="1" spans="1:109" ht="42.75" customHeight="1" x14ac:dyDescent="0.2">
      <c r="A1" s="1078"/>
      <c r="B1" s="1079"/>
      <c r="DD1" s="91"/>
      <c r="DE1" s="91"/>
    </row>
    <row r="2" spans="1:109" ht="25.5" customHeight="1" x14ac:dyDescent="0.2">
      <c r="A2" s="1080"/>
      <c r="C2" s="1080"/>
      <c r="O2" s="1080"/>
      <c r="P2" s="1080"/>
      <c r="Q2" s="1080"/>
      <c r="R2" s="1080"/>
      <c r="S2" s="1080"/>
      <c r="T2" s="1080"/>
      <c r="U2" s="1080"/>
      <c r="V2" s="1080"/>
      <c r="W2" s="1080"/>
      <c r="X2" s="1080"/>
      <c r="Y2" s="1080"/>
      <c r="Z2" s="1080"/>
      <c r="AA2" s="1080"/>
      <c r="AB2" s="1080"/>
      <c r="AC2" s="1080"/>
      <c r="AD2" s="1080"/>
      <c r="AE2" s="1080"/>
      <c r="AF2" s="1080"/>
      <c r="AG2" s="1080"/>
      <c r="AH2" s="1080"/>
      <c r="AI2" s="1080"/>
      <c r="AU2" s="1080"/>
      <c r="BG2" s="1080"/>
      <c r="BS2" s="1080"/>
      <c r="CE2" s="1080"/>
      <c r="CQ2" s="1080"/>
      <c r="DD2" s="91"/>
      <c r="DE2" s="91"/>
    </row>
    <row r="3" spans="1:109" ht="25.5" customHeight="1" x14ac:dyDescent="0.2">
      <c r="A3" s="1080"/>
      <c r="C3" s="1080"/>
      <c r="O3" s="1080"/>
      <c r="P3" s="1080"/>
      <c r="Q3" s="1080"/>
      <c r="R3" s="1080"/>
      <c r="S3" s="1080"/>
      <c r="T3" s="1080"/>
      <c r="U3" s="1080"/>
      <c r="V3" s="1080"/>
      <c r="W3" s="1080"/>
      <c r="X3" s="1080"/>
      <c r="Y3" s="1080"/>
      <c r="Z3" s="1080"/>
      <c r="AA3" s="1080"/>
      <c r="AB3" s="1080"/>
      <c r="AC3" s="1080"/>
      <c r="AD3" s="1080"/>
      <c r="AE3" s="1080"/>
      <c r="AF3" s="1080"/>
      <c r="AG3" s="1080"/>
      <c r="AH3" s="1080"/>
      <c r="AI3" s="1080"/>
      <c r="AU3" s="1080"/>
      <c r="BG3" s="1080"/>
      <c r="BS3" s="1080"/>
      <c r="CE3" s="1080"/>
      <c r="CQ3" s="1080"/>
      <c r="DD3" s="91"/>
      <c r="DE3" s="91"/>
    </row>
    <row r="4" spans="1:109" s="79" customFormat="1" ht="13.2" x14ac:dyDescent="0.2">
      <c r="A4" s="1080"/>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1080"/>
      <c r="BA4" s="1080"/>
      <c r="BB4" s="1080"/>
      <c r="BC4" s="1080"/>
      <c r="BD4" s="1080"/>
      <c r="BE4" s="1080"/>
      <c r="BF4" s="1080"/>
      <c r="BG4" s="1080"/>
      <c r="BH4" s="1080"/>
      <c r="BI4" s="1080"/>
      <c r="BJ4" s="1080"/>
      <c r="BK4" s="1080"/>
      <c r="BL4" s="1080"/>
      <c r="BM4" s="1080"/>
      <c r="BN4" s="1080"/>
      <c r="BO4" s="1080"/>
      <c r="BP4" s="1080"/>
      <c r="BQ4" s="1080"/>
      <c r="BR4" s="1080"/>
      <c r="BS4" s="1080"/>
      <c r="BT4" s="1080"/>
      <c r="BU4" s="1080"/>
      <c r="BV4" s="1080"/>
      <c r="BW4" s="1080"/>
      <c r="BX4" s="1080"/>
      <c r="BY4" s="1080"/>
      <c r="BZ4" s="1080"/>
      <c r="CA4" s="1080"/>
      <c r="CB4" s="1080"/>
      <c r="CC4" s="1080"/>
      <c r="CD4" s="1080"/>
      <c r="CE4" s="1080"/>
      <c r="CF4" s="1080"/>
      <c r="CG4" s="1080"/>
      <c r="CH4" s="1080"/>
      <c r="CI4" s="1080"/>
      <c r="CJ4" s="1080"/>
      <c r="CK4" s="1080"/>
      <c r="CL4" s="1080"/>
      <c r="CM4" s="1080"/>
      <c r="CN4" s="1080"/>
      <c r="CO4" s="1080"/>
      <c r="CP4" s="1080"/>
      <c r="CQ4" s="1080"/>
      <c r="CR4" s="1080"/>
      <c r="CS4" s="1080"/>
      <c r="CT4" s="1080"/>
      <c r="CU4" s="1080"/>
      <c r="CV4" s="1080"/>
      <c r="CW4" s="1080"/>
      <c r="CX4" s="1080"/>
      <c r="CY4" s="1080"/>
      <c r="CZ4" s="1080"/>
      <c r="DA4" s="1080"/>
      <c r="DB4" s="1080"/>
      <c r="DC4" s="1080"/>
      <c r="DD4" s="1080"/>
      <c r="DE4" s="1080"/>
    </row>
    <row r="5" spans="1:109" s="79" customFormat="1" ht="13.2" x14ac:dyDescent="0.2">
      <c r="A5" s="1080"/>
      <c r="B5" s="1080"/>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c r="BO5" s="1080"/>
      <c r="BP5" s="1080"/>
      <c r="BQ5" s="1080"/>
      <c r="BR5" s="1080"/>
      <c r="BS5" s="1080"/>
      <c r="BT5" s="1080"/>
      <c r="BU5" s="1080"/>
      <c r="BV5" s="1080"/>
      <c r="BW5" s="1080"/>
      <c r="BX5" s="1080"/>
      <c r="BY5" s="1080"/>
      <c r="BZ5" s="1080"/>
      <c r="CA5" s="1080"/>
      <c r="CB5" s="1080"/>
      <c r="CC5" s="1080"/>
      <c r="CD5" s="1080"/>
      <c r="CE5" s="1080"/>
      <c r="CF5" s="1080"/>
      <c r="CG5" s="1080"/>
      <c r="CH5" s="1080"/>
      <c r="CI5" s="1080"/>
      <c r="CJ5" s="1080"/>
      <c r="CK5" s="1080"/>
      <c r="CL5" s="1080"/>
      <c r="CM5" s="1080"/>
      <c r="CN5" s="1080"/>
      <c r="CO5" s="1080"/>
      <c r="CP5" s="1080"/>
      <c r="CQ5" s="1080"/>
      <c r="CR5" s="1080"/>
      <c r="CS5" s="1080"/>
      <c r="CT5" s="1080"/>
      <c r="CU5" s="1080"/>
      <c r="CV5" s="1080"/>
      <c r="CW5" s="1080"/>
      <c r="CX5" s="1080"/>
      <c r="CY5" s="1080"/>
      <c r="CZ5" s="1080"/>
      <c r="DA5" s="1080"/>
      <c r="DB5" s="1080"/>
      <c r="DC5" s="1080"/>
      <c r="DD5" s="1080"/>
      <c r="DE5" s="1080"/>
    </row>
    <row r="6" spans="1:109" s="79" customFormat="1" ht="13.2" x14ac:dyDescent="0.2">
      <c r="A6" s="1080"/>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1080"/>
      <c r="BD6" s="1080"/>
      <c r="BE6" s="1080"/>
      <c r="BF6" s="1080"/>
      <c r="BG6" s="1080"/>
      <c r="BH6" s="1080"/>
      <c r="BI6" s="1080"/>
      <c r="BJ6" s="1080"/>
      <c r="BK6" s="1080"/>
      <c r="BL6" s="1080"/>
      <c r="BM6" s="1080"/>
      <c r="BN6" s="1080"/>
      <c r="BO6" s="1080"/>
      <c r="BP6" s="1080"/>
      <c r="BQ6" s="1080"/>
      <c r="BR6" s="1080"/>
      <c r="BS6" s="1080"/>
      <c r="BT6" s="1080"/>
      <c r="BU6" s="1080"/>
      <c r="BV6" s="1080"/>
      <c r="BW6" s="1080"/>
      <c r="BX6" s="1080"/>
      <c r="BY6" s="1080"/>
      <c r="BZ6" s="1080"/>
      <c r="CA6" s="1080"/>
      <c r="CB6" s="1080"/>
      <c r="CC6" s="1080"/>
      <c r="CD6" s="1080"/>
      <c r="CE6" s="1080"/>
      <c r="CF6" s="1080"/>
      <c r="CG6" s="1080"/>
      <c r="CH6" s="1080"/>
      <c r="CI6" s="1080"/>
      <c r="CJ6" s="1080"/>
      <c r="CK6" s="1080"/>
      <c r="CL6" s="1080"/>
      <c r="CM6" s="1080"/>
      <c r="CN6" s="1080"/>
      <c r="CO6" s="1080"/>
      <c r="CP6" s="1080"/>
      <c r="CQ6" s="1080"/>
      <c r="CR6" s="1080"/>
      <c r="CS6" s="1080"/>
      <c r="CT6" s="1080"/>
      <c r="CU6" s="1080"/>
      <c r="CV6" s="1080"/>
      <c r="CW6" s="1080"/>
      <c r="CX6" s="1080"/>
      <c r="CY6" s="1080"/>
      <c r="CZ6" s="1080"/>
      <c r="DA6" s="1080"/>
      <c r="DB6" s="1080"/>
      <c r="DC6" s="1080"/>
      <c r="DD6" s="1080"/>
      <c r="DE6" s="1080"/>
    </row>
    <row r="7" spans="1:109" s="79" customFormat="1" ht="13.2" x14ac:dyDescent="0.2">
      <c r="A7" s="1080"/>
      <c r="B7" s="1080"/>
      <c r="C7" s="1080"/>
      <c r="D7" s="1080"/>
      <c r="E7" s="1080"/>
      <c r="F7" s="1080"/>
      <c r="G7" s="1080"/>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0"/>
      <c r="BJ7" s="1080"/>
      <c r="BK7" s="1080"/>
      <c r="BL7" s="1080"/>
      <c r="BM7" s="1080"/>
      <c r="BN7" s="1080"/>
      <c r="BO7" s="1080"/>
      <c r="BP7" s="1080"/>
      <c r="BQ7" s="1080"/>
      <c r="BR7" s="1080"/>
      <c r="BS7" s="1080"/>
      <c r="BT7" s="1080"/>
      <c r="BU7" s="1080"/>
      <c r="BV7" s="1080"/>
      <c r="BW7" s="1080"/>
      <c r="BX7" s="1080"/>
      <c r="BY7" s="1080"/>
      <c r="BZ7" s="1080"/>
      <c r="CA7" s="1080"/>
      <c r="CB7" s="1080"/>
      <c r="CC7" s="1080"/>
      <c r="CD7" s="1080"/>
      <c r="CE7" s="1080"/>
      <c r="CF7" s="1080"/>
      <c r="CG7" s="1080"/>
      <c r="CH7" s="1080"/>
      <c r="CI7" s="1080"/>
      <c r="CJ7" s="1080"/>
      <c r="CK7" s="1080"/>
      <c r="CL7" s="1080"/>
      <c r="CM7" s="1080"/>
      <c r="CN7" s="1080"/>
      <c r="CO7" s="1080"/>
      <c r="CP7" s="1080"/>
      <c r="CQ7" s="1080"/>
      <c r="CR7" s="1080"/>
      <c r="CS7" s="1080"/>
      <c r="CT7" s="1080"/>
      <c r="CU7" s="1080"/>
      <c r="CV7" s="1080"/>
      <c r="CW7" s="1080"/>
      <c r="CX7" s="1080"/>
      <c r="CY7" s="1080"/>
      <c r="CZ7" s="1080"/>
      <c r="DA7" s="1080"/>
      <c r="DB7" s="1080"/>
      <c r="DC7" s="1080"/>
      <c r="DD7" s="1080"/>
      <c r="DE7" s="1080"/>
    </row>
    <row r="8" spans="1:109" s="79" customFormat="1" ht="13.2" x14ac:dyDescent="0.2">
      <c r="A8" s="1080"/>
      <c r="B8" s="1080"/>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BH8" s="1080"/>
      <c r="BI8" s="1080"/>
      <c r="BJ8" s="1080"/>
      <c r="BK8" s="1080"/>
      <c r="BL8" s="1080"/>
      <c r="BM8" s="1080"/>
      <c r="BN8" s="1080"/>
      <c r="BO8" s="1080"/>
      <c r="BP8" s="1080"/>
      <c r="BQ8" s="1080"/>
      <c r="BR8" s="1080"/>
      <c r="BS8" s="1080"/>
      <c r="BT8" s="1080"/>
      <c r="BU8" s="1080"/>
      <c r="BV8" s="1080"/>
      <c r="BW8" s="1080"/>
      <c r="BX8" s="1080"/>
      <c r="BY8" s="1080"/>
      <c r="BZ8" s="1080"/>
      <c r="CA8" s="1080"/>
      <c r="CB8" s="1080"/>
      <c r="CC8" s="1080"/>
      <c r="CD8" s="1080"/>
      <c r="CE8" s="1080"/>
      <c r="CF8" s="1080"/>
      <c r="CG8" s="1080"/>
      <c r="CH8" s="1080"/>
      <c r="CI8" s="1080"/>
      <c r="CJ8" s="1080"/>
      <c r="CK8" s="1080"/>
      <c r="CL8" s="1080"/>
      <c r="CM8" s="1080"/>
      <c r="CN8" s="1080"/>
      <c r="CO8" s="1080"/>
      <c r="CP8" s="1080"/>
      <c r="CQ8" s="1080"/>
      <c r="CR8" s="1080"/>
      <c r="CS8" s="1080"/>
      <c r="CT8" s="1080"/>
      <c r="CU8" s="1080"/>
      <c r="CV8" s="1080"/>
      <c r="CW8" s="1080"/>
      <c r="CX8" s="1080"/>
      <c r="CY8" s="1080"/>
      <c r="CZ8" s="1080"/>
      <c r="DA8" s="1080"/>
      <c r="DB8" s="1080"/>
      <c r="DC8" s="1080"/>
      <c r="DD8" s="1080"/>
      <c r="DE8" s="1080"/>
    </row>
    <row r="9" spans="1:109" s="79" customFormat="1" ht="13.2" x14ac:dyDescent="0.2">
      <c r="A9" s="1080"/>
      <c r="B9" s="1080"/>
      <c r="C9" s="1080"/>
      <c r="D9" s="1080"/>
      <c r="E9" s="1080"/>
      <c r="F9" s="1080"/>
      <c r="G9" s="1080"/>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c r="BQ9" s="1080"/>
      <c r="BR9" s="1080"/>
      <c r="BS9" s="1080"/>
      <c r="BT9" s="1080"/>
      <c r="BU9" s="1080"/>
      <c r="BV9" s="1080"/>
      <c r="BW9" s="1080"/>
      <c r="BX9" s="1080"/>
      <c r="BY9" s="1080"/>
      <c r="BZ9" s="1080"/>
      <c r="CA9" s="1080"/>
      <c r="CB9" s="1080"/>
      <c r="CC9" s="1080"/>
      <c r="CD9" s="1080"/>
      <c r="CE9" s="1080"/>
      <c r="CF9" s="1080"/>
      <c r="CG9" s="1080"/>
      <c r="CH9" s="1080"/>
      <c r="CI9" s="1080"/>
      <c r="CJ9" s="1080"/>
      <c r="CK9" s="1080"/>
      <c r="CL9" s="1080"/>
      <c r="CM9" s="1080"/>
      <c r="CN9" s="1080"/>
      <c r="CO9" s="1080"/>
      <c r="CP9" s="1080"/>
      <c r="CQ9" s="1080"/>
      <c r="CR9" s="1080"/>
      <c r="CS9" s="1080"/>
      <c r="CT9" s="1080"/>
      <c r="CU9" s="1080"/>
      <c r="CV9" s="1080"/>
      <c r="CW9" s="1080"/>
      <c r="CX9" s="1080"/>
      <c r="CY9" s="1080"/>
      <c r="CZ9" s="1080"/>
      <c r="DA9" s="1080"/>
      <c r="DB9" s="1080"/>
      <c r="DC9" s="1080"/>
      <c r="DD9" s="1080"/>
      <c r="DE9" s="1080"/>
    </row>
    <row r="10" spans="1:109" s="79" customFormat="1" ht="13.2" x14ac:dyDescent="0.2">
      <c r="A10" s="1080"/>
      <c r="B10" s="1080"/>
      <c r="C10" s="1080"/>
      <c r="D10" s="1080"/>
      <c r="E10" s="1080"/>
      <c r="F10" s="1080"/>
      <c r="G10" s="1080"/>
      <c r="H10" s="1080"/>
      <c r="I10" s="1080"/>
      <c r="J10" s="1080"/>
      <c r="K10" s="1080"/>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0"/>
      <c r="AY10" s="1080"/>
      <c r="AZ10" s="1080"/>
      <c r="BA10" s="1080"/>
      <c r="BB10" s="1080"/>
      <c r="BC10" s="1080"/>
      <c r="BD10" s="1080"/>
      <c r="BE10" s="1080"/>
      <c r="BF10" s="1080"/>
      <c r="BG10" s="1080"/>
      <c r="BH10" s="1080"/>
      <c r="BI10" s="1080"/>
      <c r="BJ10" s="1080"/>
      <c r="BK10" s="1080"/>
      <c r="BL10" s="1080"/>
      <c r="BM10" s="1080"/>
      <c r="BN10" s="1080"/>
      <c r="BO10" s="1080"/>
      <c r="BP10" s="1080"/>
      <c r="BQ10" s="1080"/>
      <c r="BR10" s="1080"/>
      <c r="BS10" s="1080"/>
      <c r="BT10" s="1080"/>
      <c r="BU10" s="1080"/>
      <c r="BV10" s="1080"/>
      <c r="BW10" s="1080"/>
      <c r="BX10" s="1080"/>
      <c r="BY10" s="1080"/>
      <c r="BZ10" s="1080"/>
      <c r="CA10" s="1080"/>
      <c r="CB10" s="1080"/>
      <c r="CC10" s="1080"/>
      <c r="CD10" s="1080"/>
      <c r="CE10" s="1080"/>
      <c r="CF10" s="1080"/>
      <c r="CG10" s="1080"/>
      <c r="CH10" s="1080"/>
      <c r="CI10" s="1080"/>
      <c r="CJ10" s="1080"/>
      <c r="CK10" s="1080"/>
      <c r="CL10" s="1080"/>
      <c r="CM10" s="1080"/>
      <c r="CN10" s="1080"/>
      <c r="CO10" s="1080"/>
      <c r="CP10" s="1080"/>
      <c r="CQ10" s="1080"/>
      <c r="CR10" s="1080"/>
      <c r="CS10" s="1080"/>
      <c r="CT10" s="1080"/>
      <c r="CU10" s="1080"/>
      <c r="CV10" s="1080"/>
      <c r="CW10" s="1080"/>
      <c r="CX10" s="1080"/>
      <c r="CY10" s="1080"/>
      <c r="CZ10" s="1080"/>
      <c r="DA10" s="1080"/>
      <c r="DB10" s="1080"/>
      <c r="DC10" s="1080"/>
      <c r="DD10" s="1080"/>
      <c r="DE10" s="1080"/>
    </row>
    <row r="11" spans="1:109" s="79" customFormat="1" ht="13.2" x14ac:dyDescent="0.2">
      <c r="A11" s="1080"/>
      <c r="B11" s="1080"/>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0"/>
      <c r="AY11" s="1080"/>
      <c r="AZ11" s="1080"/>
      <c r="BA11" s="1080"/>
      <c r="BB11" s="1080"/>
      <c r="BC11" s="1080"/>
      <c r="BD11" s="1080"/>
      <c r="BE11" s="1080"/>
      <c r="BF11" s="1080"/>
      <c r="BG11" s="1080"/>
      <c r="BH11" s="1080"/>
      <c r="BI11" s="1080"/>
      <c r="BJ11" s="1080"/>
      <c r="BK11" s="1080"/>
      <c r="BL11" s="1080"/>
      <c r="BM11" s="1080"/>
      <c r="BN11" s="1080"/>
      <c r="BO11" s="1080"/>
      <c r="BP11" s="1080"/>
      <c r="BQ11" s="1080"/>
      <c r="BR11" s="1080"/>
      <c r="BS11" s="1080"/>
      <c r="BT11" s="1080"/>
      <c r="BU11" s="1080"/>
      <c r="BV11" s="1080"/>
      <c r="BW11" s="1080"/>
      <c r="BX11" s="1080"/>
      <c r="BY11" s="1080"/>
      <c r="BZ11" s="1080"/>
      <c r="CA11" s="1080"/>
      <c r="CB11" s="1080"/>
      <c r="CC11" s="1080"/>
      <c r="CD11" s="1080"/>
      <c r="CE11" s="1080"/>
      <c r="CF11" s="1080"/>
      <c r="CG11" s="1080"/>
      <c r="CH11" s="1080"/>
      <c r="CI11" s="1080"/>
      <c r="CJ11" s="1080"/>
      <c r="CK11" s="1080"/>
      <c r="CL11" s="1080"/>
      <c r="CM11" s="1080"/>
      <c r="CN11" s="1080"/>
      <c r="CO11" s="1080"/>
      <c r="CP11" s="1080"/>
      <c r="CQ11" s="1080"/>
      <c r="CR11" s="1080"/>
      <c r="CS11" s="1080"/>
      <c r="CT11" s="1080"/>
      <c r="CU11" s="1080"/>
      <c r="CV11" s="1080"/>
      <c r="CW11" s="1080"/>
      <c r="CX11" s="1080"/>
      <c r="CY11" s="1080"/>
      <c r="CZ11" s="1080"/>
      <c r="DA11" s="1080"/>
      <c r="DB11" s="1080"/>
      <c r="DC11" s="1080"/>
      <c r="DD11" s="1080"/>
      <c r="DE11" s="1080"/>
    </row>
    <row r="12" spans="1:109" s="79" customFormat="1" ht="13.2" x14ac:dyDescent="0.2">
      <c r="A12" s="1080"/>
      <c r="B12" s="1080"/>
      <c r="C12" s="1080"/>
      <c r="D12" s="1080"/>
      <c r="E12" s="1080"/>
      <c r="F12" s="1080"/>
      <c r="G12" s="1080"/>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0"/>
      <c r="AY12" s="1080"/>
      <c r="AZ12" s="1080"/>
      <c r="BA12" s="1080"/>
      <c r="BB12" s="1080"/>
      <c r="BC12" s="1080"/>
      <c r="BD12" s="1080"/>
      <c r="BE12" s="1080"/>
      <c r="BF12" s="1080"/>
      <c r="BG12" s="1080"/>
      <c r="BH12" s="1080"/>
      <c r="BI12" s="1080"/>
      <c r="BJ12" s="1080"/>
      <c r="BK12" s="1080"/>
      <c r="BL12" s="1080"/>
      <c r="BM12" s="1080"/>
      <c r="BN12" s="1080"/>
      <c r="BO12" s="1080"/>
      <c r="BP12" s="1080"/>
      <c r="BQ12" s="1080"/>
      <c r="BR12" s="1080"/>
      <c r="BS12" s="1080"/>
      <c r="BT12" s="1080"/>
      <c r="BU12" s="1080"/>
      <c r="BV12" s="1080"/>
      <c r="BW12" s="1080"/>
      <c r="BX12" s="1080"/>
      <c r="BY12" s="1080"/>
      <c r="BZ12" s="1080"/>
      <c r="CA12" s="1080"/>
      <c r="CB12" s="1080"/>
      <c r="CC12" s="1080"/>
      <c r="CD12" s="1080"/>
      <c r="CE12" s="1080"/>
      <c r="CF12" s="1080"/>
      <c r="CG12" s="1080"/>
      <c r="CH12" s="1080"/>
      <c r="CI12" s="1080"/>
      <c r="CJ12" s="1080"/>
      <c r="CK12" s="1080"/>
      <c r="CL12" s="1080"/>
      <c r="CM12" s="1080"/>
      <c r="CN12" s="1080"/>
      <c r="CO12" s="1080"/>
      <c r="CP12" s="1080"/>
      <c r="CQ12" s="1080"/>
      <c r="CR12" s="1080"/>
      <c r="CS12" s="1080"/>
      <c r="CT12" s="1080"/>
      <c r="CU12" s="1080"/>
      <c r="CV12" s="1080"/>
      <c r="CW12" s="1080"/>
      <c r="CX12" s="1080"/>
      <c r="CY12" s="1080"/>
      <c r="CZ12" s="1080"/>
      <c r="DA12" s="1080"/>
      <c r="DB12" s="1080"/>
      <c r="DC12" s="1080"/>
      <c r="DD12" s="1080"/>
      <c r="DE12" s="1080"/>
    </row>
    <row r="13" spans="1:109" s="79" customFormat="1" ht="13.2" x14ac:dyDescent="0.2">
      <c r="A13" s="1080"/>
      <c r="B13" s="1080"/>
      <c r="C13" s="1080"/>
      <c r="D13" s="1080"/>
      <c r="E13" s="1080"/>
      <c r="F13" s="1080"/>
      <c r="G13" s="1080"/>
      <c r="H13" s="1080"/>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D13" s="1080"/>
      <c r="AE13" s="1080"/>
      <c r="AF13" s="1080"/>
      <c r="AG13" s="1080"/>
      <c r="AH13" s="1080"/>
      <c r="AI13" s="1080"/>
      <c r="AJ13" s="1080"/>
      <c r="AK13" s="1080"/>
      <c r="AL13" s="1080"/>
      <c r="AM13" s="1080"/>
      <c r="AN13" s="1080"/>
      <c r="AO13" s="1080"/>
      <c r="AP13" s="1080"/>
      <c r="AQ13" s="1080"/>
      <c r="AR13" s="1080"/>
      <c r="AS13" s="1080"/>
      <c r="AT13" s="1080"/>
      <c r="AU13" s="1080"/>
      <c r="AV13" s="1080"/>
      <c r="AW13" s="1080"/>
      <c r="AX13" s="1080"/>
      <c r="AY13" s="1080"/>
      <c r="AZ13" s="1080"/>
      <c r="BA13" s="1080"/>
      <c r="BB13" s="1080"/>
      <c r="BC13" s="1080"/>
      <c r="BD13" s="1080"/>
      <c r="BE13" s="1080"/>
      <c r="BF13" s="1080"/>
      <c r="BG13" s="1080"/>
      <c r="BH13" s="1080"/>
      <c r="BI13" s="1080"/>
      <c r="BJ13" s="1080"/>
      <c r="BK13" s="1080"/>
      <c r="BL13" s="1080"/>
      <c r="BM13" s="1080"/>
      <c r="BN13" s="1080"/>
      <c r="BO13" s="1080"/>
      <c r="BP13" s="1080"/>
      <c r="BQ13" s="1080"/>
      <c r="BR13" s="1080"/>
      <c r="BS13" s="1080"/>
      <c r="BT13" s="1080"/>
      <c r="BU13" s="1080"/>
      <c r="BV13" s="1080"/>
      <c r="BW13" s="1080"/>
      <c r="BX13" s="1080"/>
      <c r="BY13" s="1080"/>
      <c r="BZ13" s="1080"/>
      <c r="CA13" s="1080"/>
      <c r="CB13" s="1080"/>
      <c r="CC13" s="1080"/>
      <c r="CD13" s="1080"/>
      <c r="CE13" s="1080"/>
      <c r="CF13" s="1080"/>
      <c r="CG13" s="1080"/>
      <c r="CH13" s="1080"/>
      <c r="CI13" s="1080"/>
      <c r="CJ13" s="1080"/>
      <c r="CK13" s="1080"/>
      <c r="CL13" s="1080"/>
      <c r="CM13" s="1080"/>
      <c r="CN13" s="1080"/>
      <c r="CO13" s="1080"/>
      <c r="CP13" s="1080"/>
      <c r="CQ13" s="1080"/>
      <c r="CR13" s="1080"/>
      <c r="CS13" s="1080"/>
      <c r="CT13" s="1080"/>
      <c r="CU13" s="1080"/>
      <c r="CV13" s="1080"/>
      <c r="CW13" s="1080"/>
      <c r="CX13" s="1080"/>
      <c r="CY13" s="1080"/>
      <c r="CZ13" s="1080"/>
      <c r="DA13" s="1080"/>
      <c r="DB13" s="1080"/>
      <c r="DC13" s="1080"/>
      <c r="DD13" s="1080"/>
      <c r="DE13" s="1080"/>
    </row>
    <row r="14" spans="1:109" s="79" customFormat="1" ht="13.2" x14ac:dyDescent="0.2">
      <c r="A14" s="1080"/>
      <c r="B14" s="1080"/>
      <c r="C14" s="1080"/>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080"/>
      <c r="AM14" s="1080"/>
      <c r="AN14" s="1080"/>
      <c r="AO14" s="1080"/>
      <c r="AP14" s="1080"/>
      <c r="AQ14" s="1080"/>
      <c r="AR14" s="1080"/>
      <c r="AS14" s="1080"/>
      <c r="AT14" s="1080"/>
      <c r="AU14" s="1080"/>
      <c r="AV14" s="1080"/>
      <c r="AW14" s="1080"/>
      <c r="AX14" s="1080"/>
      <c r="AY14" s="1080"/>
      <c r="AZ14" s="1080"/>
      <c r="BA14" s="1080"/>
      <c r="BB14" s="1080"/>
      <c r="BC14" s="1080"/>
      <c r="BD14" s="1080"/>
      <c r="BE14" s="1080"/>
      <c r="BF14" s="1080"/>
      <c r="BG14" s="1080"/>
      <c r="BH14" s="1080"/>
      <c r="BI14" s="1080"/>
      <c r="BJ14" s="1080"/>
      <c r="BK14" s="1080"/>
      <c r="BL14" s="1080"/>
      <c r="BM14" s="1080"/>
      <c r="BN14" s="1080"/>
      <c r="BO14" s="1080"/>
      <c r="BP14" s="1080"/>
      <c r="BQ14" s="1080"/>
      <c r="BR14" s="1080"/>
      <c r="BS14" s="1080"/>
      <c r="BT14" s="1080"/>
      <c r="BU14" s="1080"/>
      <c r="BV14" s="1080"/>
      <c r="BW14" s="1080"/>
      <c r="BX14" s="1080"/>
      <c r="BY14" s="1080"/>
      <c r="BZ14" s="1080"/>
      <c r="CA14" s="1080"/>
      <c r="CB14" s="1080"/>
      <c r="CC14" s="1080"/>
      <c r="CD14" s="1080"/>
      <c r="CE14" s="1080"/>
      <c r="CF14" s="1080"/>
      <c r="CG14" s="1080"/>
      <c r="CH14" s="1080"/>
      <c r="CI14" s="1080"/>
      <c r="CJ14" s="1080"/>
      <c r="CK14" s="1080"/>
      <c r="CL14" s="1080"/>
      <c r="CM14" s="1080"/>
      <c r="CN14" s="1080"/>
      <c r="CO14" s="1080"/>
      <c r="CP14" s="1080"/>
      <c r="CQ14" s="1080"/>
      <c r="CR14" s="1080"/>
      <c r="CS14" s="1080"/>
      <c r="CT14" s="1080"/>
      <c r="CU14" s="1080"/>
      <c r="CV14" s="1080"/>
      <c r="CW14" s="1080"/>
      <c r="CX14" s="1080"/>
      <c r="CY14" s="1080"/>
      <c r="CZ14" s="1080"/>
      <c r="DA14" s="1080"/>
      <c r="DB14" s="1080"/>
      <c r="DC14" s="1080"/>
      <c r="DD14" s="1080"/>
      <c r="DE14" s="1080"/>
    </row>
    <row r="15" spans="1:109" s="79" customFormat="1" ht="13.2" x14ac:dyDescent="0.2">
      <c r="A15" s="91"/>
      <c r="B15" s="1080"/>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c r="BQ15" s="1080"/>
      <c r="BR15" s="1080"/>
      <c r="BS15" s="1080"/>
      <c r="BT15" s="1080"/>
      <c r="BU15" s="1080"/>
      <c r="BV15" s="1080"/>
      <c r="BW15" s="1080"/>
      <c r="BX15" s="1080"/>
      <c r="BY15" s="1080"/>
      <c r="BZ15" s="1080"/>
      <c r="CA15" s="1080"/>
      <c r="CB15" s="1080"/>
      <c r="CC15" s="1080"/>
      <c r="CD15" s="1080"/>
      <c r="CE15" s="1080"/>
      <c r="CF15" s="1080"/>
      <c r="CG15" s="1080"/>
      <c r="CH15" s="1080"/>
      <c r="CI15" s="1080"/>
      <c r="CJ15" s="1080"/>
      <c r="CK15" s="1080"/>
      <c r="CL15" s="1080"/>
      <c r="CM15" s="1080"/>
      <c r="CN15" s="1080"/>
      <c r="CO15" s="1080"/>
      <c r="CP15" s="1080"/>
      <c r="CQ15" s="1080"/>
      <c r="CR15" s="1080"/>
      <c r="CS15" s="1080"/>
      <c r="CT15" s="1080"/>
      <c r="CU15" s="1080"/>
      <c r="CV15" s="1080"/>
      <c r="CW15" s="1080"/>
      <c r="CX15" s="1080"/>
      <c r="CY15" s="1080"/>
      <c r="CZ15" s="1080"/>
      <c r="DA15" s="1080"/>
      <c r="DB15" s="1080"/>
      <c r="DC15" s="1080"/>
      <c r="DD15" s="1080"/>
      <c r="DE15" s="1080"/>
    </row>
    <row r="16" spans="1:109" s="79" customFormat="1" ht="13.2" x14ac:dyDescent="0.2">
      <c r="A16" s="91"/>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0"/>
      <c r="AY16" s="1080"/>
      <c r="AZ16" s="1080"/>
      <c r="BA16" s="1080"/>
      <c r="BB16" s="1080"/>
      <c r="BC16" s="1080"/>
      <c r="BD16" s="1080"/>
      <c r="BE16" s="1080"/>
      <c r="BF16" s="1080"/>
      <c r="BG16" s="1080"/>
      <c r="BH16" s="1080"/>
      <c r="BI16" s="1080"/>
      <c r="BJ16" s="1080"/>
      <c r="BK16" s="1080"/>
      <c r="BL16" s="1080"/>
      <c r="BM16" s="1080"/>
      <c r="BN16" s="1080"/>
      <c r="BO16" s="1080"/>
      <c r="BP16" s="1080"/>
      <c r="BQ16" s="1080"/>
      <c r="BR16" s="1080"/>
      <c r="BS16" s="1080"/>
      <c r="BT16" s="1080"/>
      <c r="BU16" s="1080"/>
      <c r="BV16" s="1080"/>
      <c r="BW16" s="1080"/>
      <c r="BX16" s="1080"/>
      <c r="BY16" s="1080"/>
      <c r="BZ16" s="1080"/>
      <c r="CA16" s="1080"/>
      <c r="CB16" s="1080"/>
      <c r="CC16" s="1080"/>
      <c r="CD16" s="1080"/>
      <c r="CE16" s="1080"/>
      <c r="CF16" s="1080"/>
      <c r="CG16" s="1080"/>
      <c r="CH16" s="1080"/>
      <c r="CI16" s="1080"/>
      <c r="CJ16" s="1080"/>
      <c r="CK16" s="1080"/>
      <c r="CL16" s="1080"/>
      <c r="CM16" s="1080"/>
      <c r="CN16" s="1080"/>
      <c r="CO16" s="1080"/>
      <c r="CP16" s="1080"/>
      <c r="CQ16" s="1080"/>
      <c r="CR16" s="1080"/>
      <c r="CS16" s="1080"/>
      <c r="CT16" s="1080"/>
      <c r="CU16" s="1080"/>
      <c r="CV16" s="1080"/>
      <c r="CW16" s="1080"/>
      <c r="CX16" s="1080"/>
      <c r="CY16" s="1080"/>
      <c r="CZ16" s="1080"/>
      <c r="DA16" s="1080"/>
      <c r="DB16" s="1080"/>
      <c r="DC16" s="1080"/>
      <c r="DD16" s="1080"/>
      <c r="DE16" s="1080"/>
    </row>
    <row r="17" spans="1:109" s="79" customFormat="1" ht="13.2" x14ac:dyDescent="0.2">
      <c r="A17" s="91"/>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1080"/>
      <c r="AJ17" s="1080"/>
      <c r="AK17" s="1080"/>
      <c r="AL17" s="1080"/>
      <c r="AM17" s="1080"/>
      <c r="AN17" s="1080"/>
      <c r="AO17" s="1080"/>
      <c r="AP17" s="1080"/>
      <c r="AQ17" s="1080"/>
      <c r="AR17" s="1080"/>
      <c r="AS17" s="1080"/>
      <c r="AT17" s="1080"/>
      <c r="AU17" s="1080"/>
      <c r="AV17" s="1080"/>
      <c r="AW17" s="1080"/>
      <c r="AX17" s="1080"/>
      <c r="AY17" s="1080"/>
      <c r="AZ17" s="1080"/>
      <c r="BA17" s="1080"/>
      <c r="BB17" s="1080"/>
      <c r="BC17" s="1080"/>
      <c r="BD17" s="1080"/>
      <c r="BE17" s="1080"/>
      <c r="BF17" s="1080"/>
      <c r="BG17" s="1080"/>
      <c r="BH17" s="1080"/>
      <c r="BI17" s="1080"/>
      <c r="BJ17" s="1080"/>
      <c r="BK17" s="1080"/>
      <c r="BL17" s="1080"/>
      <c r="BM17" s="1080"/>
      <c r="BN17" s="1080"/>
      <c r="BO17" s="1080"/>
      <c r="BP17" s="1080"/>
      <c r="BQ17" s="1080"/>
      <c r="BR17" s="1080"/>
      <c r="BS17" s="1080"/>
      <c r="BT17" s="1080"/>
      <c r="BU17" s="1080"/>
      <c r="BV17" s="1080"/>
      <c r="BW17" s="1080"/>
      <c r="BX17" s="1080"/>
      <c r="BY17" s="1080"/>
      <c r="BZ17" s="1080"/>
      <c r="CA17" s="1080"/>
      <c r="CB17" s="1080"/>
      <c r="CC17" s="1080"/>
      <c r="CD17" s="1080"/>
      <c r="CE17" s="1080"/>
      <c r="CF17" s="1080"/>
      <c r="CG17" s="1080"/>
      <c r="CH17" s="1080"/>
      <c r="CI17" s="1080"/>
      <c r="CJ17" s="1080"/>
      <c r="CK17" s="1080"/>
      <c r="CL17" s="1080"/>
      <c r="CM17" s="1080"/>
      <c r="CN17" s="1080"/>
      <c r="CO17" s="1080"/>
      <c r="CP17" s="1080"/>
      <c r="CQ17" s="1080"/>
      <c r="CR17" s="1080"/>
      <c r="CS17" s="1080"/>
      <c r="CT17" s="1080"/>
      <c r="CU17" s="1080"/>
      <c r="CV17" s="1080"/>
      <c r="CW17" s="1080"/>
      <c r="CX17" s="1080"/>
      <c r="CY17" s="1080"/>
      <c r="CZ17" s="1080"/>
      <c r="DA17" s="1080"/>
      <c r="DB17" s="1080"/>
      <c r="DC17" s="1080"/>
      <c r="DD17" s="1080"/>
      <c r="DE17" s="1080"/>
    </row>
    <row r="18" spans="1:109" s="79" customFormat="1" ht="13.2" x14ac:dyDescent="0.2">
      <c r="A18" s="91"/>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1080"/>
      <c r="BD18" s="1080"/>
      <c r="BE18" s="1080"/>
      <c r="BF18" s="1080"/>
      <c r="BG18" s="1080"/>
      <c r="BH18" s="1080"/>
      <c r="BI18" s="1080"/>
      <c r="BJ18" s="1080"/>
      <c r="BK18" s="1080"/>
      <c r="BL18" s="1080"/>
      <c r="BM18" s="1080"/>
      <c r="BN18" s="1080"/>
      <c r="BO18" s="1080"/>
      <c r="BP18" s="1080"/>
      <c r="BQ18" s="1080"/>
      <c r="BR18" s="1080"/>
      <c r="BS18" s="1080"/>
      <c r="BT18" s="1080"/>
      <c r="BU18" s="1080"/>
      <c r="BV18" s="1080"/>
      <c r="BW18" s="1080"/>
      <c r="BX18" s="1080"/>
      <c r="BY18" s="1080"/>
      <c r="BZ18" s="1080"/>
      <c r="CA18" s="1080"/>
      <c r="CB18" s="1080"/>
      <c r="CC18" s="1080"/>
      <c r="CD18" s="1080"/>
      <c r="CE18" s="1080"/>
      <c r="CF18" s="1080"/>
      <c r="CG18" s="1080"/>
      <c r="CH18" s="1080"/>
      <c r="CI18" s="1080"/>
      <c r="CJ18" s="1080"/>
      <c r="CK18" s="1080"/>
      <c r="CL18" s="1080"/>
      <c r="CM18" s="1080"/>
      <c r="CN18" s="1080"/>
      <c r="CO18" s="1080"/>
      <c r="CP18" s="1080"/>
      <c r="CQ18" s="1080"/>
      <c r="CR18" s="1080"/>
      <c r="CS18" s="1080"/>
      <c r="CT18" s="1080"/>
      <c r="CU18" s="1080"/>
      <c r="CV18" s="1080"/>
      <c r="CW18" s="1080"/>
      <c r="CX18" s="1080"/>
      <c r="CY18" s="1080"/>
      <c r="CZ18" s="1080"/>
      <c r="DA18" s="1080"/>
      <c r="DB18" s="1080"/>
      <c r="DC18" s="1080"/>
      <c r="DD18" s="1080"/>
      <c r="DE18" s="1080"/>
    </row>
    <row r="19" spans="1:109" ht="13.2" x14ac:dyDescent="0.2">
      <c r="DD19" s="91"/>
      <c r="DE19" s="91"/>
    </row>
    <row r="20" spans="1:109" ht="13.2" x14ac:dyDescent="0.2">
      <c r="DD20" s="91"/>
      <c r="DE20" s="91"/>
    </row>
    <row r="21" spans="1:109" ht="17.25" customHeight="1" x14ac:dyDescent="0.2">
      <c r="B21" s="1081"/>
      <c r="C21" s="87"/>
      <c r="D21" s="87"/>
      <c r="E21" s="87"/>
      <c r="F21" s="87"/>
      <c r="G21" s="87"/>
      <c r="H21" s="87"/>
      <c r="I21" s="87"/>
      <c r="J21" s="87"/>
      <c r="K21" s="87"/>
      <c r="L21" s="87"/>
      <c r="M21" s="87"/>
      <c r="N21" s="1082"/>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1082"/>
      <c r="AU21" s="87"/>
      <c r="AV21" s="87"/>
      <c r="AW21" s="87"/>
      <c r="AX21" s="87"/>
      <c r="AY21" s="87"/>
      <c r="AZ21" s="87"/>
      <c r="BA21" s="87"/>
      <c r="BB21" s="87"/>
      <c r="BC21" s="87"/>
      <c r="BD21" s="87"/>
      <c r="BE21" s="87"/>
      <c r="BF21" s="1082"/>
      <c r="BG21" s="87"/>
      <c r="BH21" s="87"/>
      <c r="BI21" s="87"/>
      <c r="BJ21" s="87"/>
      <c r="BK21" s="87"/>
      <c r="BL21" s="87"/>
      <c r="BM21" s="87"/>
      <c r="BN21" s="87"/>
      <c r="BO21" s="87"/>
      <c r="BP21" s="87"/>
      <c r="BQ21" s="87"/>
      <c r="BR21" s="1082"/>
      <c r="BS21" s="87"/>
      <c r="BT21" s="87"/>
      <c r="BU21" s="87"/>
      <c r="BV21" s="87"/>
      <c r="BW21" s="87"/>
      <c r="BX21" s="87"/>
      <c r="BY21" s="87"/>
      <c r="BZ21" s="87"/>
      <c r="CA21" s="87"/>
      <c r="CB21" s="87"/>
      <c r="CC21" s="87"/>
      <c r="CD21" s="1082"/>
      <c r="CE21" s="87"/>
      <c r="CF21" s="87"/>
      <c r="CG21" s="87"/>
      <c r="CH21" s="87"/>
      <c r="CI21" s="87"/>
      <c r="CJ21" s="87"/>
      <c r="CK21" s="87"/>
      <c r="CL21" s="87"/>
      <c r="CM21" s="87"/>
      <c r="CN21" s="87"/>
      <c r="CO21" s="87"/>
      <c r="CP21" s="1082"/>
      <c r="CQ21" s="87"/>
      <c r="CR21" s="87"/>
      <c r="CS21" s="87"/>
      <c r="CT21" s="87"/>
      <c r="CU21" s="87"/>
      <c r="CV21" s="87"/>
      <c r="CW21" s="87"/>
      <c r="CX21" s="87"/>
      <c r="CY21" s="87"/>
      <c r="CZ21" s="87"/>
      <c r="DA21" s="87"/>
      <c r="DB21" s="1082"/>
      <c r="DC21" s="87"/>
      <c r="DD21" s="161"/>
      <c r="DE21" s="91"/>
    </row>
    <row r="22" spans="1:109" ht="17.25" customHeight="1" x14ac:dyDescent="0.2">
      <c r="B22" s="81"/>
    </row>
    <row r="23" spans="1:109" ht="13.2" x14ac:dyDescent="0.2">
      <c r="B23" s="81"/>
    </row>
    <row r="24" spans="1:109" ht="13.2" x14ac:dyDescent="0.2">
      <c r="B24" s="81"/>
    </row>
    <row r="25" spans="1:109" ht="13.2" x14ac:dyDescent="0.2">
      <c r="B25" s="81"/>
    </row>
    <row r="26" spans="1:109" ht="13.2" x14ac:dyDescent="0.2">
      <c r="B26" s="81"/>
    </row>
    <row r="27" spans="1:109" ht="13.2" x14ac:dyDescent="0.2">
      <c r="B27" s="81"/>
    </row>
    <row r="28" spans="1:109" ht="13.2" x14ac:dyDescent="0.2">
      <c r="B28" s="81"/>
    </row>
    <row r="29" spans="1:109" ht="13.2" x14ac:dyDescent="0.2">
      <c r="B29" s="81"/>
    </row>
    <row r="30" spans="1:109" ht="13.2" x14ac:dyDescent="0.2">
      <c r="B30" s="81"/>
    </row>
    <row r="31" spans="1:109" ht="13.2" x14ac:dyDescent="0.2">
      <c r="B31" s="81"/>
    </row>
    <row r="32" spans="1:109" ht="13.2" x14ac:dyDescent="0.2">
      <c r="B32" s="81"/>
    </row>
    <row r="33" spans="2:109" ht="13.2" x14ac:dyDescent="0.2">
      <c r="B33" s="81"/>
    </row>
    <row r="34" spans="2:109" ht="13.2" x14ac:dyDescent="0.2">
      <c r="B34" s="81"/>
    </row>
    <row r="35" spans="2:109" ht="13.2" x14ac:dyDescent="0.2">
      <c r="B35" s="81"/>
    </row>
    <row r="36" spans="2:109" ht="13.2" x14ac:dyDescent="0.2">
      <c r="B36" s="81"/>
    </row>
    <row r="37" spans="2:109" ht="13.2" x14ac:dyDescent="0.2">
      <c r="B37" s="81"/>
    </row>
    <row r="38" spans="2:109" ht="13.2" x14ac:dyDescent="0.2">
      <c r="B38" s="81"/>
    </row>
    <row r="39" spans="2:109" ht="13.2" x14ac:dyDescent="0.2">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166"/>
    </row>
    <row r="40" spans="2:109" ht="13.2" x14ac:dyDescent="0.2">
      <c r="B40" s="1083"/>
      <c r="DD40" s="1083"/>
      <c r="DE40" s="91"/>
    </row>
    <row r="41" spans="2:109" ht="16.2" x14ac:dyDescent="0.2">
      <c r="B41" s="83" t="s">
        <v>552</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161"/>
    </row>
    <row r="42" spans="2:109" ht="13.2" x14ac:dyDescent="0.2">
      <c r="B42" s="81"/>
      <c r="G42" s="1084"/>
      <c r="I42" s="1085"/>
      <c r="J42" s="1085"/>
      <c r="K42" s="1085"/>
      <c r="AM42" s="1084"/>
      <c r="AN42" s="1084" t="s">
        <v>553</v>
      </c>
      <c r="AP42" s="1085"/>
      <c r="AQ42" s="1085"/>
      <c r="AR42" s="1085"/>
      <c r="AY42" s="1084"/>
      <c r="BA42" s="1085"/>
      <c r="BB42" s="1085"/>
      <c r="BC42" s="1085"/>
      <c r="BK42" s="1084"/>
      <c r="BM42" s="1085"/>
      <c r="BN42" s="1085"/>
      <c r="BO42" s="1085"/>
      <c r="BW42" s="1084"/>
      <c r="BY42" s="1085"/>
      <c r="BZ42" s="1085"/>
      <c r="CA42" s="1085"/>
      <c r="CI42" s="1084"/>
      <c r="CK42" s="1085"/>
      <c r="CL42" s="1085"/>
      <c r="CM42" s="1085"/>
      <c r="CU42" s="1084"/>
      <c r="CW42" s="1085"/>
      <c r="CX42" s="1085"/>
      <c r="CY42" s="1085"/>
    </row>
    <row r="43" spans="2:109" ht="13.5" customHeight="1" x14ac:dyDescent="0.2">
      <c r="B43" s="81"/>
      <c r="AN43" s="1086" t="s">
        <v>554</v>
      </c>
      <c r="AO43" s="1087"/>
      <c r="AP43" s="1087"/>
      <c r="AQ43" s="1087"/>
      <c r="AR43" s="1087"/>
      <c r="AS43" s="1087"/>
      <c r="AT43" s="1087"/>
      <c r="AU43" s="1087"/>
      <c r="AV43" s="1087"/>
      <c r="AW43" s="1087"/>
      <c r="AX43" s="1087"/>
      <c r="AY43" s="1087"/>
      <c r="AZ43" s="1087"/>
      <c r="BA43" s="1087"/>
      <c r="BB43" s="1087"/>
      <c r="BC43" s="1087"/>
      <c r="BD43" s="1087"/>
      <c r="BE43" s="1087"/>
      <c r="BF43" s="1087"/>
      <c r="BG43" s="1087"/>
      <c r="BH43" s="1087"/>
      <c r="BI43" s="1087"/>
      <c r="BJ43" s="1087"/>
      <c r="BK43" s="1087"/>
      <c r="BL43" s="1087"/>
      <c r="BM43" s="1087"/>
      <c r="BN43" s="1087"/>
      <c r="BO43" s="1087"/>
      <c r="BP43" s="1087"/>
      <c r="BQ43" s="1087"/>
      <c r="BR43" s="1087"/>
      <c r="BS43" s="1087"/>
      <c r="BT43" s="1087"/>
      <c r="BU43" s="1087"/>
      <c r="BV43" s="1087"/>
      <c r="BW43" s="1087"/>
      <c r="BX43" s="1087"/>
      <c r="BY43" s="1087"/>
      <c r="BZ43" s="1087"/>
      <c r="CA43" s="1087"/>
      <c r="CB43" s="1087"/>
      <c r="CC43" s="1087"/>
      <c r="CD43" s="1087"/>
      <c r="CE43" s="1087"/>
      <c r="CF43" s="1087"/>
      <c r="CG43" s="1087"/>
      <c r="CH43" s="1087"/>
      <c r="CI43" s="1087"/>
      <c r="CJ43" s="1087"/>
      <c r="CK43" s="1087"/>
      <c r="CL43" s="1087"/>
      <c r="CM43" s="1087"/>
      <c r="CN43" s="1087"/>
      <c r="CO43" s="1087"/>
      <c r="CP43" s="1087"/>
      <c r="CQ43" s="1087"/>
      <c r="CR43" s="1087"/>
      <c r="CS43" s="1087"/>
      <c r="CT43" s="1087"/>
      <c r="CU43" s="1087"/>
      <c r="CV43" s="1087"/>
      <c r="CW43" s="1087"/>
      <c r="CX43" s="1087"/>
      <c r="CY43" s="1087"/>
      <c r="CZ43" s="1087"/>
      <c r="DA43" s="1087"/>
      <c r="DB43" s="1087"/>
      <c r="DC43" s="1088"/>
    </row>
    <row r="44" spans="2:109" ht="13.2" x14ac:dyDescent="0.2">
      <c r="B44" s="81"/>
      <c r="AN44" s="1089"/>
      <c r="AO44" s="1090"/>
      <c r="AP44" s="1090"/>
      <c r="AQ44" s="1090"/>
      <c r="AR44" s="1090"/>
      <c r="AS44" s="1090"/>
      <c r="AT44" s="1090"/>
      <c r="AU44" s="1090"/>
      <c r="AV44" s="1090"/>
      <c r="AW44" s="1090"/>
      <c r="AX44" s="1090"/>
      <c r="AY44" s="1090"/>
      <c r="AZ44" s="1090"/>
      <c r="BA44" s="1090"/>
      <c r="BB44" s="1090"/>
      <c r="BC44" s="1090"/>
      <c r="BD44" s="1090"/>
      <c r="BE44" s="1090"/>
      <c r="BF44" s="1090"/>
      <c r="BG44" s="1090"/>
      <c r="BH44" s="1090"/>
      <c r="BI44" s="1090"/>
      <c r="BJ44" s="1090"/>
      <c r="BK44" s="1090"/>
      <c r="BL44" s="1090"/>
      <c r="BM44" s="1090"/>
      <c r="BN44" s="1090"/>
      <c r="BO44" s="1090"/>
      <c r="BP44" s="1090"/>
      <c r="BQ44" s="1090"/>
      <c r="BR44" s="1090"/>
      <c r="BS44" s="1090"/>
      <c r="BT44" s="1090"/>
      <c r="BU44" s="1090"/>
      <c r="BV44" s="1090"/>
      <c r="BW44" s="1090"/>
      <c r="BX44" s="1090"/>
      <c r="BY44" s="1090"/>
      <c r="BZ44" s="1090"/>
      <c r="CA44" s="1090"/>
      <c r="CB44" s="1090"/>
      <c r="CC44" s="1090"/>
      <c r="CD44" s="1090"/>
      <c r="CE44" s="1090"/>
      <c r="CF44" s="1090"/>
      <c r="CG44" s="1090"/>
      <c r="CH44" s="1090"/>
      <c r="CI44" s="1090"/>
      <c r="CJ44" s="1090"/>
      <c r="CK44" s="1090"/>
      <c r="CL44" s="1090"/>
      <c r="CM44" s="1090"/>
      <c r="CN44" s="1090"/>
      <c r="CO44" s="1090"/>
      <c r="CP44" s="1090"/>
      <c r="CQ44" s="1090"/>
      <c r="CR44" s="1090"/>
      <c r="CS44" s="1090"/>
      <c r="CT44" s="1090"/>
      <c r="CU44" s="1090"/>
      <c r="CV44" s="1090"/>
      <c r="CW44" s="1090"/>
      <c r="CX44" s="1090"/>
      <c r="CY44" s="1090"/>
      <c r="CZ44" s="1090"/>
      <c r="DA44" s="1090"/>
      <c r="DB44" s="1090"/>
      <c r="DC44" s="1091"/>
    </row>
    <row r="45" spans="2:109" ht="13.2" x14ac:dyDescent="0.2">
      <c r="B45" s="81"/>
      <c r="AN45" s="1089"/>
      <c r="AO45" s="1090"/>
      <c r="AP45" s="1090"/>
      <c r="AQ45" s="1090"/>
      <c r="AR45" s="1090"/>
      <c r="AS45" s="1090"/>
      <c r="AT45" s="1090"/>
      <c r="AU45" s="1090"/>
      <c r="AV45" s="1090"/>
      <c r="AW45" s="1090"/>
      <c r="AX45" s="1090"/>
      <c r="AY45" s="1090"/>
      <c r="AZ45" s="1090"/>
      <c r="BA45" s="1090"/>
      <c r="BB45" s="1090"/>
      <c r="BC45" s="1090"/>
      <c r="BD45" s="1090"/>
      <c r="BE45" s="1090"/>
      <c r="BF45" s="1090"/>
      <c r="BG45" s="1090"/>
      <c r="BH45" s="1090"/>
      <c r="BI45" s="1090"/>
      <c r="BJ45" s="1090"/>
      <c r="BK45" s="1090"/>
      <c r="BL45" s="1090"/>
      <c r="BM45" s="1090"/>
      <c r="BN45" s="1090"/>
      <c r="BO45" s="1090"/>
      <c r="BP45" s="1090"/>
      <c r="BQ45" s="1090"/>
      <c r="BR45" s="1090"/>
      <c r="BS45" s="1090"/>
      <c r="BT45" s="1090"/>
      <c r="BU45" s="1090"/>
      <c r="BV45" s="1090"/>
      <c r="BW45" s="1090"/>
      <c r="BX45" s="1090"/>
      <c r="BY45" s="1090"/>
      <c r="BZ45" s="1090"/>
      <c r="CA45" s="1090"/>
      <c r="CB45" s="1090"/>
      <c r="CC45" s="1090"/>
      <c r="CD45" s="1090"/>
      <c r="CE45" s="1090"/>
      <c r="CF45" s="1090"/>
      <c r="CG45" s="1090"/>
      <c r="CH45" s="1090"/>
      <c r="CI45" s="1090"/>
      <c r="CJ45" s="1090"/>
      <c r="CK45" s="1090"/>
      <c r="CL45" s="1090"/>
      <c r="CM45" s="1090"/>
      <c r="CN45" s="1090"/>
      <c r="CO45" s="1090"/>
      <c r="CP45" s="1090"/>
      <c r="CQ45" s="1090"/>
      <c r="CR45" s="1090"/>
      <c r="CS45" s="1090"/>
      <c r="CT45" s="1090"/>
      <c r="CU45" s="1090"/>
      <c r="CV45" s="1090"/>
      <c r="CW45" s="1090"/>
      <c r="CX45" s="1090"/>
      <c r="CY45" s="1090"/>
      <c r="CZ45" s="1090"/>
      <c r="DA45" s="1090"/>
      <c r="DB45" s="1090"/>
      <c r="DC45" s="1091"/>
    </row>
    <row r="46" spans="2:109" ht="13.2" x14ac:dyDescent="0.2">
      <c r="B46" s="81"/>
      <c r="AN46" s="1089"/>
      <c r="AO46" s="1090"/>
      <c r="AP46" s="1090"/>
      <c r="AQ46" s="1090"/>
      <c r="AR46" s="1090"/>
      <c r="AS46" s="1090"/>
      <c r="AT46" s="1090"/>
      <c r="AU46" s="1090"/>
      <c r="AV46" s="1090"/>
      <c r="AW46" s="1090"/>
      <c r="AX46" s="1090"/>
      <c r="AY46" s="1090"/>
      <c r="AZ46" s="1090"/>
      <c r="BA46" s="1090"/>
      <c r="BB46" s="1090"/>
      <c r="BC46" s="1090"/>
      <c r="BD46" s="1090"/>
      <c r="BE46" s="1090"/>
      <c r="BF46" s="1090"/>
      <c r="BG46" s="1090"/>
      <c r="BH46" s="1090"/>
      <c r="BI46" s="1090"/>
      <c r="BJ46" s="1090"/>
      <c r="BK46" s="1090"/>
      <c r="BL46" s="1090"/>
      <c r="BM46" s="1090"/>
      <c r="BN46" s="1090"/>
      <c r="BO46" s="1090"/>
      <c r="BP46" s="1090"/>
      <c r="BQ46" s="1090"/>
      <c r="BR46" s="1090"/>
      <c r="BS46" s="1090"/>
      <c r="BT46" s="1090"/>
      <c r="BU46" s="1090"/>
      <c r="BV46" s="1090"/>
      <c r="BW46" s="1090"/>
      <c r="BX46" s="1090"/>
      <c r="BY46" s="1090"/>
      <c r="BZ46" s="1090"/>
      <c r="CA46" s="1090"/>
      <c r="CB46" s="1090"/>
      <c r="CC46" s="1090"/>
      <c r="CD46" s="1090"/>
      <c r="CE46" s="1090"/>
      <c r="CF46" s="1090"/>
      <c r="CG46" s="1090"/>
      <c r="CH46" s="1090"/>
      <c r="CI46" s="1090"/>
      <c r="CJ46" s="1090"/>
      <c r="CK46" s="1090"/>
      <c r="CL46" s="1090"/>
      <c r="CM46" s="1090"/>
      <c r="CN46" s="1090"/>
      <c r="CO46" s="1090"/>
      <c r="CP46" s="1090"/>
      <c r="CQ46" s="1090"/>
      <c r="CR46" s="1090"/>
      <c r="CS46" s="1090"/>
      <c r="CT46" s="1090"/>
      <c r="CU46" s="1090"/>
      <c r="CV46" s="1090"/>
      <c r="CW46" s="1090"/>
      <c r="CX46" s="1090"/>
      <c r="CY46" s="1090"/>
      <c r="CZ46" s="1090"/>
      <c r="DA46" s="1090"/>
      <c r="DB46" s="1090"/>
      <c r="DC46" s="1091"/>
    </row>
    <row r="47" spans="2:109" ht="13.2" x14ac:dyDescent="0.2">
      <c r="B47" s="81"/>
      <c r="AN47" s="1092"/>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4"/>
    </row>
    <row r="48" spans="2:109" ht="13.2" x14ac:dyDescent="0.2">
      <c r="B48" s="81"/>
      <c r="H48" s="1095"/>
      <c r="I48" s="1095"/>
      <c r="J48" s="1095"/>
      <c r="AN48" s="1095"/>
      <c r="AO48" s="1095"/>
      <c r="AP48" s="1095"/>
      <c r="AZ48" s="1095"/>
      <c r="BA48" s="1095"/>
      <c r="BB48" s="1095"/>
      <c r="BL48" s="1095"/>
      <c r="BM48" s="1095"/>
      <c r="BN48" s="1095"/>
      <c r="BX48" s="1095"/>
      <c r="BY48" s="1095"/>
      <c r="BZ48" s="1095"/>
      <c r="CJ48" s="1095"/>
      <c r="CK48" s="1095"/>
      <c r="CL48" s="1095"/>
      <c r="CV48" s="1095"/>
      <c r="CW48" s="1095"/>
      <c r="CX48" s="1095"/>
    </row>
    <row r="49" spans="1:109" ht="13.2" x14ac:dyDescent="0.2">
      <c r="B49" s="81"/>
      <c r="AN49" s="91" t="s">
        <v>555</v>
      </c>
    </row>
    <row r="50" spans="1:109" ht="13.2" x14ac:dyDescent="0.2">
      <c r="B50" s="81"/>
      <c r="G50" s="1096"/>
      <c r="H50" s="1096"/>
      <c r="I50" s="1096"/>
      <c r="J50" s="1096"/>
      <c r="K50" s="1097"/>
      <c r="L50" s="1097"/>
      <c r="M50" s="1098"/>
      <c r="N50" s="1098"/>
      <c r="AN50" s="1099"/>
      <c r="AO50" s="1100"/>
      <c r="AP50" s="1100"/>
      <c r="AQ50" s="1100"/>
      <c r="AR50" s="1100"/>
      <c r="AS50" s="1100"/>
      <c r="AT50" s="1100"/>
      <c r="AU50" s="1100"/>
      <c r="AV50" s="1100"/>
      <c r="AW50" s="1100"/>
      <c r="AX50" s="1100"/>
      <c r="AY50" s="1100"/>
      <c r="AZ50" s="1100"/>
      <c r="BA50" s="1100"/>
      <c r="BB50" s="1100"/>
      <c r="BC50" s="1100"/>
      <c r="BD50" s="1100"/>
      <c r="BE50" s="1100"/>
      <c r="BF50" s="1100"/>
      <c r="BG50" s="1100"/>
      <c r="BH50" s="1100"/>
      <c r="BI50" s="1100"/>
      <c r="BJ50" s="1100"/>
      <c r="BK50" s="1100"/>
      <c r="BL50" s="1100"/>
      <c r="BM50" s="1100"/>
      <c r="BN50" s="1100"/>
      <c r="BO50" s="1101"/>
      <c r="BP50" s="1102" t="s">
        <v>406</v>
      </c>
      <c r="BQ50" s="1102"/>
      <c r="BR50" s="1102"/>
      <c r="BS50" s="1102"/>
      <c r="BT50" s="1102"/>
      <c r="BU50" s="1102"/>
      <c r="BV50" s="1102"/>
      <c r="BW50" s="1102"/>
      <c r="BX50" s="1102" t="s">
        <v>530</v>
      </c>
      <c r="BY50" s="1102"/>
      <c r="BZ50" s="1102"/>
      <c r="CA50" s="1102"/>
      <c r="CB50" s="1102"/>
      <c r="CC50" s="1102"/>
      <c r="CD50" s="1102"/>
      <c r="CE50" s="1102"/>
      <c r="CF50" s="1102" t="s">
        <v>531</v>
      </c>
      <c r="CG50" s="1102"/>
      <c r="CH50" s="1102"/>
      <c r="CI50" s="1102"/>
      <c r="CJ50" s="1102"/>
      <c r="CK50" s="1102"/>
      <c r="CL50" s="1102"/>
      <c r="CM50" s="1102"/>
      <c r="CN50" s="1102" t="s">
        <v>532</v>
      </c>
      <c r="CO50" s="1102"/>
      <c r="CP50" s="1102"/>
      <c r="CQ50" s="1102"/>
      <c r="CR50" s="1102"/>
      <c r="CS50" s="1102"/>
      <c r="CT50" s="1102"/>
      <c r="CU50" s="1102"/>
      <c r="CV50" s="1102" t="s">
        <v>533</v>
      </c>
      <c r="CW50" s="1102"/>
      <c r="CX50" s="1102"/>
      <c r="CY50" s="1102"/>
      <c r="CZ50" s="1102"/>
      <c r="DA50" s="1102"/>
      <c r="DB50" s="1102"/>
      <c r="DC50" s="1102"/>
    </row>
    <row r="51" spans="1:109" ht="13.5" customHeight="1" x14ac:dyDescent="0.2">
      <c r="B51" s="81"/>
      <c r="G51" s="1103"/>
      <c r="H51" s="1103"/>
      <c r="I51" s="1104"/>
      <c r="J51" s="1104"/>
      <c r="K51" s="1105"/>
      <c r="L51" s="1105"/>
      <c r="M51" s="1105"/>
      <c r="N51" s="1105"/>
      <c r="AM51" s="1095"/>
      <c r="AN51" s="1106" t="s">
        <v>556</v>
      </c>
      <c r="AO51" s="1106"/>
      <c r="AP51" s="1106"/>
      <c r="AQ51" s="1106"/>
      <c r="AR51" s="1106"/>
      <c r="AS51" s="1106"/>
      <c r="AT51" s="1106"/>
      <c r="AU51" s="1106"/>
      <c r="AV51" s="1106"/>
      <c r="AW51" s="1106"/>
      <c r="AX51" s="1106"/>
      <c r="AY51" s="1106"/>
      <c r="AZ51" s="1106"/>
      <c r="BA51" s="1106"/>
      <c r="BB51" s="1106" t="s">
        <v>557</v>
      </c>
      <c r="BC51" s="1106"/>
      <c r="BD51" s="1106"/>
      <c r="BE51" s="1106"/>
      <c r="BF51" s="1106"/>
      <c r="BG51" s="1106"/>
      <c r="BH51" s="1106"/>
      <c r="BI51" s="1106"/>
      <c r="BJ51" s="1106"/>
      <c r="BK51" s="1106"/>
      <c r="BL51" s="1106"/>
      <c r="BM51" s="1106"/>
      <c r="BN51" s="1106"/>
      <c r="BO51" s="1106"/>
      <c r="BP51" s="1107">
        <v>55.2</v>
      </c>
      <c r="BQ51" s="1107"/>
      <c r="BR51" s="1107"/>
      <c r="BS51" s="1107"/>
      <c r="BT51" s="1107"/>
      <c r="BU51" s="1107"/>
      <c r="BV51" s="1107"/>
      <c r="BW51" s="1107"/>
      <c r="BX51" s="1107">
        <v>63.7</v>
      </c>
      <c r="BY51" s="1107"/>
      <c r="BZ51" s="1107"/>
      <c r="CA51" s="1107"/>
      <c r="CB51" s="1107"/>
      <c r="CC51" s="1107"/>
      <c r="CD51" s="1107"/>
      <c r="CE51" s="1107"/>
      <c r="CF51" s="1107">
        <v>52.2</v>
      </c>
      <c r="CG51" s="1107"/>
      <c r="CH51" s="1107"/>
      <c r="CI51" s="1107"/>
      <c r="CJ51" s="1107"/>
      <c r="CK51" s="1107"/>
      <c r="CL51" s="1107"/>
      <c r="CM51" s="1107"/>
      <c r="CN51" s="1107">
        <v>37.5</v>
      </c>
      <c r="CO51" s="1107"/>
      <c r="CP51" s="1107"/>
      <c r="CQ51" s="1107"/>
      <c r="CR51" s="1107"/>
      <c r="CS51" s="1107"/>
      <c r="CT51" s="1107"/>
      <c r="CU51" s="1107"/>
      <c r="CV51" s="1107">
        <v>19.100000000000001</v>
      </c>
      <c r="CW51" s="1107"/>
      <c r="CX51" s="1107"/>
      <c r="CY51" s="1107"/>
      <c r="CZ51" s="1107"/>
      <c r="DA51" s="1107"/>
      <c r="DB51" s="1107"/>
      <c r="DC51" s="1107"/>
    </row>
    <row r="52" spans="1:109" ht="13.2" x14ac:dyDescent="0.2">
      <c r="B52" s="81"/>
      <c r="G52" s="1103"/>
      <c r="H52" s="1103"/>
      <c r="I52" s="1104"/>
      <c r="J52" s="1104"/>
      <c r="K52" s="1105"/>
      <c r="L52" s="1105"/>
      <c r="M52" s="1105"/>
      <c r="N52" s="1105"/>
      <c r="AM52" s="1095"/>
      <c r="AN52" s="1106"/>
      <c r="AO52" s="1106"/>
      <c r="AP52" s="1106"/>
      <c r="AQ52" s="1106"/>
      <c r="AR52" s="1106"/>
      <c r="AS52" s="1106"/>
      <c r="AT52" s="1106"/>
      <c r="AU52" s="1106"/>
      <c r="AV52" s="1106"/>
      <c r="AW52" s="1106"/>
      <c r="AX52" s="1106"/>
      <c r="AY52" s="1106"/>
      <c r="AZ52" s="1106"/>
      <c r="BA52" s="1106"/>
      <c r="BB52" s="1106"/>
      <c r="BC52" s="1106"/>
      <c r="BD52" s="1106"/>
      <c r="BE52" s="1106"/>
      <c r="BF52" s="1106"/>
      <c r="BG52" s="1106"/>
      <c r="BH52" s="1106"/>
      <c r="BI52" s="1106"/>
      <c r="BJ52" s="1106"/>
      <c r="BK52" s="1106"/>
      <c r="BL52" s="1106"/>
      <c r="BM52" s="1106"/>
      <c r="BN52" s="1106"/>
      <c r="BO52" s="1106"/>
      <c r="BP52" s="1107"/>
      <c r="BQ52" s="1107"/>
      <c r="BR52" s="1107"/>
      <c r="BS52" s="1107"/>
      <c r="BT52" s="1107"/>
      <c r="BU52" s="1107"/>
      <c r="BV52" s="1107"/>
      <c r="BW52" s="1107"/>
      <c r="BX52" s="1107"/>
      <c r="BY52" s="1107"/>
      <c r="BZ52" s="1107"/>
      <c r="CA52" s="1107"/>
      <c r="CB52" s="1107"/>
      <c r="CC52" s="1107"/>
      <c r="CD52" s="1107"/>
      <c r="CE52" s="1107"/>
      <c r="CF52" s="1107"/>
      <c r="CG52" s="1107"/>
      <c r="CH52" s="1107"/>
      <c r="CI52" s="1107"/>
      <c r="CJ52" s="1107"/>
      <c r="CK52" s="1107"/>
      <c r="CL52" s="1107"/>
      <c r="CM52" s="1107"/>
      <c r="CN52" s="1107"/>
      <c r="CO52" s="1107"/>
      <c r="CP52" s="1107"/>
      <c r="CQ52" s="1107"/>
      <c r="CR52" s="1107"/>
      <c r="CS52" s="1107"/>
      <c r="CT52" s="1107"/>
      <c r="CU52" s="1107"/>
      <c r="CV52" s="1107"/>
      <c r="CW52" s="1107"/>
      <c r="CX52" s="1107"/>
      <c r="CY52" s="1107"/>
      <c r="CZ52" s="1107"/>
      <c r="DA52" s="1107"/>
      <c r="DB52" s="1107"/>
      <c r="DC52" s="1107"/>
    </row>
    <row r="53" spans="1:109" ht="13.2" x14ac:dyDescent="0.2">
      <c r="A53" s="1085"/>
      <c r="B53" s="81"/>
      <c r="G53" s="1103"/>
      <c r="H53" s="1103"/>
      <c r="I53" s="1096"/>
      <c r="J53" s="1096"/>
      <c r="K53" s="1105"/>
      <c r="L53" s="1105"/>
      <c r="M53" s="1105"/>
      <c r="N53" s="1105"/>
      <c r="AM53" s="1095"/>
      <c r="AN53" s="1106"/>
      <c r="AO53" s="1106"/>
      <c r="AP53" s="1106"/>
      <c r="AQ53" s="1106"/>
      <c r="AR53" s="1106"/>
      <c r="AS53" s="1106"/>
      <c r="AT53" s="1106"/>
      <c r="AU53" s="1106"/>
      <c r="AV53" s="1106"/>
      <c r="AW53" s="1106"/>
      <c r="AX53" s="1106"/>
      <c r="AY53" s="1106"/>
      <c r="AZ53" s="1106"/>
      <c r="BA53" s="1106"/>
      <c r="BB53" s="1106" t="s">
        <v>558</v>
      </c>
      <c r="BC53" s="1106"/>
      <c r="BD53" s="1106"/>
      <c r="BE53" s="1106"/>
      <c r="BF53" s="1106"/>
      <c r="BG53" s="1106"/>
      <c r="BH53" s="1106"/>
      <c r="BI53" s="1106"/>
      <c r="BJ53" s="1106"/>
      <c r="BK53" s="1106"/>
      <c r="BL53" s="1106"/>
      <c r="BM53" s="1106"/>
      <c r="BN53" s="1106"/>
      <c r="BO53" s="1106"/>
      <c r="BP53" s="1107">
        <v>52.9</v>
      </c>
      <c r="BQ53" s="1107"/>
      <c r="BR53" s="1107"/>
      <c r="BS53" s="1107"/>
      <c r="BT53" s="1107"/>
      <c r="BU53" s="1107"/>
      <c r="BV53" s="1107"/>
      <c r="BW53" s="1107"/>
      <c r="BX53" s="1107">
        <v>52.3</v>
      </c>
      <c r="BY53" s="1107"/>
      <c r="BZ53" s="1107"/>
      <c r="CA53" s="1107"/>
      <c r="CB53" s="1107"/>
      <c r="CC53" s="1107"/>
      <c r="CD53" s="1107"/>
      <c r="CE53" s="1107"/>
      <c r="CF53" s="1107">
        <v>51.7</v>
      </c>
      <c r="CG53" s="1107"/>
      <c r="CH53" s="1107"/>
      <c r="CI53" s="1107"/>
      <c r="CJ53" s="1107"/>
      <c r="CK53" s="1107"/>
      <c r="CL53" s="1107"/>
      <c r="CM53" s="1107"/>
      <c r="CN53" s="1107">
        <v>53</v>
      </c>
      <c r="CO53" s="1107"/>
      <c r="CP53" s="1107"/>
      <c r="CQ53" s="1107"/>
      <c r="CR53" s="1107"/>
      <c r="CS53" s="1107"/>
      <c r="CT53" s="1107"/>
      <c r="CU53" s="1107"/>
      <c r="CV53" s="1107">
        <v>54.1</v>
      </c>
      <c r="CW53" s="1107"/>
      <c r="CX53" s="1107"/>
      <c r="CY53" s="1107"/>
      <c r="CZ53" s="1107"/>
      <c r="DA53" s="1107"/>
      <c r="DB53" s="1107"/>
      <c r="DC53" s="1107"/>
    </row>
    <row r="54" spans="1:109" ht="13.2" x14ac:dyDescent="0.2">
      <c r="A54" s="1085"/>
      <c r="B54" s="81"/>
      <c r="G54" s="1103"/>
      <c r="H54" s="1103"/>
      <c r="I54" s="1096"/>
      <c r="J54" s="1096"/>
      <c r="K54" s="1105"/>
      <c r="L54" s="1105"/>
      <c r="M54" s="1105"/>
      <c r="N54" s="1105"/>
      <c r="AM54" s="1095"/>
      <c r="AN54" s="1106"/>
      <c r="AO54" s="1106"/>
      <c r="AP54" s="1106"/>
      <c r="AQ54" s="1106"/>
      <c r="AR54" s="1106"/>
      <c r="AS54" s="1106"/>
      <c r="AT54" s="1106"/>
      <c r="AU54" s="1106"/>
      <c r="AV54" s="1106"/>
      <c r="AW54" s="1106"/>
      <c r="AX54" s="1106"/>
      <c r="AY54" s="1106"/>
      <c r="AZ54" s="1106"/>
      <c r="BA54" s="1106"/>
      <c r="BB54" s="1106"/>
      <c r="BC54" s="1106"/>
      <c r="BD54" s="1106"/>
      <c r="BE54" s="1106"/>
      <c r="BF54" s="1106"/>
      <c r="BG54" s="1106"/>
      <c r="BH54" s="1106"/>
      <c r="BI54" s="1106"/>
      <c r="BJ54" s="1106"/>
      <c r="BK54" s="1106"/>
      <c r="BL54" s="1106"/>
      <c r="BM54" s="1106"/>
      <c r="BN54" s="1106"/>
      <c r="BO54" s="1106"/>
      <c r="BP54" s="1107"/>
      <c r="BQ54" s="1107"/>
      <c r="BR54" s="1107"/>
      <c r="BS54" s="1107"/>
      <c r="BT54" s="1107"/>
      <c r="BU54" s="1107"/>
      <c r="BV54" s="1107"/>
      <c r="BW54" s="1107"/>
      <c r="BX54" s="1107"/>
      <c r="BY54" s="1107"/>
      <c r="BZ54" s="1107"/>
      <c r="CA54" s="1107"/>
      <c r="CB54" s="1107"/>
      <c r="CC54" s="1107"/>
      <c r="CD54" s="1107"/>
      <c r="CE54" s="1107"/>
      <c r="CF54" s="1107"/>
      <c r="CG54" s="1107"/>
      <c r="CH54" s="1107"/>
      <c r="CI54" s="1107"/>
      <c r="CJ54" s="1107"/>
      <c r="CK54" s="1107"/>
      <c r="CL54" s="1107"/>
      <c r="CM54" s="1107"/>
      <c r="CN54" s="1107"/>
      <c r="CO54" s="1107"/>
      <c r="CP54" s="1107"/>
      <c r="CQ54" s="1107"/>
      <c r="CR54" s="1107"/>
      <c r="CS54" s="1107"/>
      <c r="CT54" s="1107"/>
      <c r="CU54" s="1107"/>
      <c r="CV54" s="1107"/>
      <c r="CW54" s="1107"/>
      <c r="CX54" s="1107"/>
      <c r="CY54" s="1107"/>
      <c r="CZ54" s="1107"/>
      <c r="DA54" s="1107"/>
      <c r="DB54" s="1107"/>
      <c r="DC54" s="1107"/>
    </row>
    <row r="55" spans="1:109" ht="13.2" x14ac:dyDescent="0.2">
      <c r="A55" s="1085"/>
      <c r="B55" s="81"/>
      <c r="G55" s="1096"/>
      <c r="H55" s="1096"/>
      <c r="I55" s="1096"/>
      <c r="J55" s="1096"/>
      <c r="K55" s="1105"/>
      <c r="L55" s="1105"/>
      <c r="M55" s="1105"/>
      <c r="N55" s="1105"/>
      <c r="AN55" s="1102" t="s">
        <v>559</v>
      </c>
      <c r="AO55" s="1102"/>
      <c r="AP55" s="1102"/>
      <c r="AQ55" s="1102"/>
      <c r="AR55" s="1102"/>
      <c r="AS55" s="1102"/>
      <c r="AT55" s="1102"/>
      <c r="AU55" s="1102"/>
      <c r="AV55" s="1102"/>
      <c r="AW55" s="1102"/>
      <c r="AX55" s="1102"/>
      <c r="AY55" s="1102"/>
      <c r="AZ55" s="1102"/>
      <c r="BA55" s="1102"/>
      <c r="BB55" s="1106" t="s">
        <v>557</v>
      </c>
      <c r="BC55" s="1106"/>
      <c r="BD55" s="1106"/>
      <c r="BE55" s="1106"/>
      <c r="BF55" s="1106"/>
      <c r="BG55" s="1106"/>
      <c r="BH55" s="1106"/>
      <c r="BI55" s="1106"/>
      <c r="BJ55" s="1106"/>
      <c r="BK55" s="1106"/>
      <c r="BL55" s="1106"/>
      <c r="BM55" s="1106"/>
      <c r="BN55" s="1106"/>
      <c r="BO55" s="1106"/>
      <c r="BP55" s="1107">
        <v>30.2</v>
      </c>
      <c r="BQ55" s="1107"/>
      <c r="BR55" s="1107"/>
      <c r="BS55" s="1107"/>
      <c r="BT55" s="1107"/>
      <c r="BU55" s="1107"/>
      <c r="BV55" s="1107"/>
      <c r="BW55" s="1107"/>
      <c r="BX55" s="1107">
        <v>25.4</v>
      </c>
      <c r="BY55" s="1107"/>
      <c r="BZ55" s="1107"/>
      <c r="CA55" s="1107"/>
      <c r="CB55" s="1107"/>
      <c r="CC55" s="1107"/>
      <c r="CD55" s="1107"/>
      <c r="CE55" s="1107"/>
      <c r="CF55" s="1107">
        <v>23</v>
      </c>
      <c r="CG55" s="1107"/>
      <c r="CH55" s="1107"/>
      <c r="CI55" s="1107"/>
      <c r="CJ55" s="1107"/>
      <c r="CK55" s="1107"/>
      <c r="CL55" s="1107"/>
      <c r="CM55" s="1107"/>
      <c r="CN55" s="1107">
        <v>28</v>
      </c>
      <c r="CO55" s="1107"/>
      <c r="CP55" s="1107"/>
      <c r="CQ55" s="1107"/>
      <c r="CR55" s="1107"/>
      <c r="CS55" s="1107"/>
      <c r="CT55" s="1107"/>
      <c r="CU55" s="1107"/>
      <c r="CV55" s="1107">
        <v>19.2</v>
      </c>
      <c r="CW55" s="1107"/>
      <c r="CX55" s="1107"/>
      <c r="CY55" s="1107"/>
      <c r="CZ55" s="1107"/>
      <c r="DA55" s="1107"/>
      <c r="DB55" s="1107"/>
      <c r="DC55" s="1107"/>
    </row>
    <row r="56" spans="1:109" ht="13.2" x14ac:dyDescent="0.2">
      <c r="A56" s="1085"/>
      <c r="B56" s="81"/>
      <c r="G56" s="1096"/>
      <c r="H56" s="1096"/>
      <c r="I56" s="1096"/>
      <c r="J56" s="1096"/>
      <c r="K56" s="1105"/>
      <c r="L56" s="1105"/>
      <c r="M56" s="1105"/>
      <c r="N56" s="1105"/>
      <c r="AN56" s="1102"/>
      <c r="AO56" s="1102"/>
      <c r="AP56" s="1102"/>
      <c r="AQ56" s="1102"/>
      <c r="AR56" s="1102"/>
      <c r="AS56" s="1102"/>
      <c r="AT56" s="1102"/>
      <c r="AU56" s="1102"/>
      <c r="AV56" s="1102"/>
      <c r="AW56" s="1102"/>
      <c r="AX56" s="1102"/>
      <c r="AY56" s="1102"/>
      <c r="AZ56" s="1102"/>
      <c r="BA56" s="1102"/>
      <c r="BB56" s="1106"/>
      <c r="BC56" s="1106"/>
      <c r="BD56" s="1106"/>
      <c r="BE56" s="1106"/>
      <c r="BF56" s="1106"/>
      <c r="BG56" s="1106"/>
      <c r="BH56" s="1106"/>
      <c r="BI56" s="1106"/>
      <c r="BJ56" s="1106"/>
      <c r="BK56" s="1106"/>
      <c r="BL56" s="1106"/>
      <c r="BM56" s="1106"/>
      <c r="BN56" s="1106"/>
      <c r="BO56" s="1106"/>
      <c r="BP56" s="1107"/>
      <c r="BQ56" s="1107"/>
      <c r="BR56" s="1107"/>
      <c r="BS56" s="1107"/>
      <c r="BT56" s="1107"/>
      <c r="BU56" s="1107"/>
      <c r="BV56" s="1107"/>
      <c r="BW56" s="1107"/>
      <c r="BX56" s="1107"/>
      <c r="BY56" s="1107"/>
      <c r="BZ56" s="1107"/>
      <c r="CA56" s="1107"/>
      <c r="CB56" s="1107"/>
      <c r="CC56" s="1107"/>
      <c r="CD56" s="1107"/>
      <c r="CE56" s="1107"/>
      <c r="CF56" s="1107"/>
      <c r="CG56" s="1107"/>
      <c r="CH56" s="1107"/>
      <c r="CI56" s="1107"/>
      <c r="CJ56" s="1107"/>
      <c r="CK56" s="1107"/>
      <c r="CL56" s="1107"/>
      <c r="CM56" s="1107"/>
      <c r="CN56" s="1107"/>
      <c r="CO56" s="1107"/>
      <c r="CP56" s="1107"/>
      <c r="CQ56" s="1107"/>
      <c r="CR56" s="1107"/>
      <c r="CS56" s="1107"/>
      <c r="CT56" s="1107"/>
      <c r="CU56" s="1107"/>
      <c r="CV56" s="1107"/>
      <c r="CW56" s="1107"/>
      <c r="CX56" s="1107"/>
      <c r="CY56" s="1107"/>
      <c r="CZ56" s="1107"/>
      <c r="DA56" s="1107"/>
      <c r="DB56" s="1107"/>
      <c r="DC56" s="1107"/>
    </row>
    <row r="57" spans="1:109" s="1085" customFormat="1" ht="13.2" x14ac:dyDescent="0.2">
      <c r="B57" s="1108"/>
      <c r="G57" s="1096"/>
      <c r="H57" s="1096"/>
      <c r="I57" s="1109"/>
      <c r="J57" s="1109"/>
      <c r="K57" s="1105"/>
      <c r="L57" s="1105"/>
      <c r="M57" s="1105"/>
      <c r="N57" s="1105"/>
      <c r="AM57" s="91"/>
      <c r="AN57" s="1102"/>
      <c r="AO57" s="1102"/>
      <c r="AP57" s="1102"/>
      <c r="AQ57" s="1102"/>
      <c r="AR57" s="1102"/>
      <c r="AS57" s="1102"/>
      <c r="AT57" s="1102"/>
      <c r="AU57" s="1102"/>
      <c r="AV57" s="1102"/>
      <c r="AW57" s="1102"/>
      <c r="AX57" s="1102"/>
      <c r="AY57" s="1102"/>
      <c r="AZ57" s="1102"/>
      <c r="BA57" s="1102"/>
      <c r="BB57" s="1106" t="s">
        <v>558</v>
      </c>
      <c r="BC57" s="1106"/>
      <c r="BD57" s="1106"/>
      <c r="BE57" s="1106"/>
      <c r="BF57" s="1106"/>
      <c r="BG57" s="1106"/>
      <c r="BH57" s="1106"/>
      <c r="BI57" s="1106"/>
      <c r="BJ57" s="1106"/>
      <c r="BK57" s="1106"/>
      <c r="BL57" s="1106"/>
      <c r="BM57" s="1106"/>
      <c r="BN57" s="1106"/>
      <c r="BO57" s="1106"/>
      <c r="BP57" s="1107">
        <v>58.9</v>
      </c>
      <c r="BQ57" s="1107"/>
      <c r="BR57" s="1107"/>
      <c r="BS57" s="1107"/>
      <c r="BT57" s="1107"/>
      <c r="BU57" s="1107"/>
      <c r="BV57" s="1107"/>
      <c r="BW57" s="1107"/>
      <c r="BX57" s="1107">
        <v>60</v>
      </c>
      <c r="BY57" s="1107"/>
      <c r="BZ57" s="1107"/>
      <c r="CA57" s="1107"/>
      <c r="CB57" s="1107"/>
      <c r="CC57" s="1107"/>
      <c r="CD57" s="1107"/>
      <c r="CE57" s="1107"/>
      <c r="CF57" s="1107">
        <v>60.6</v>
      </c>
      <c r="CG57" s="1107"/>
      <c r="CH57" s="1107"/>
      <c r="CI57" s="1107"/>
      <c r="CJ57" s="1107"/>
      <c r="CK57" s="1107"/>
      <c r="CL57" s="1107"/>
      <c r="CM57" s="1107"/>
      <c r="CN57" s="1107">
        <v>62.3</v>
      </c>
      <c r="CO57" s="1107"/>
      <c r="CP57" s="1107"/>
      <c r="CQ57" s="1107"/>
      <c r="CR57" s="1107"/>
      <c r="CS57" s="1107"/>
      <c r="CT57" s="1107"/>
      <c r="CU57" s="1107"/>
      <c r="CV57" s="1107">
        <v>62.1</v>
      </c>
      <c r="CW57" s="1107"/>
      <c r="CX57" s="1107"/>
      <c r="CY57" s="1107"/>
      <c r="CZ57" s="1107"/>
      <c r="DA57" s="1107"/>
      <c r="DB57" s="1107"/>
      <c r="DC57" s="1107"/>
      <c r="DD57" s="1110"/>
      <c r="DE57" s="1108"/>
    </row>
    <row r="58" spans="1:109" s="1085" customFormat="1" ht="13.2" x14ac:dyDescent="0.2">
      <c r="A58" s="91"/>
      <c r="B58" s="1108"/>
      <c r="G58" s="1096"/>
      <c r="H58" s="1096"/>
      <c r="I58" s="1109"/>
      <c r="J58" s="1109"/>
      <c r="K58" s="1105"/>
      <c r="L58" s="1105"/>
      <c r="M58" s="1105"/>
      <c r="N58" s="1105"/>
      <c r="AM58" s="91"/>
      <c r="AN58" s="1102"/>
      <c r="AO58" s="1102"/>
      <c r="AP58" s="1102"/>
      <c r="AQ58" s="1102"/>
      <c r="AR58" s="1102"/>
      <c r="AS58" s="1102"/>
      <c r="AT58" s="1102"/>
      <c r="AU58" s="1102"/>
      <c r="AV58" s="1102"/>
      <c r="AW58" s="1102"/>
      <c r="AX58" s="1102"/>
      <c r="AY58" s="1102"/>
      <c r="AZ58" s="1102"/>
      <c r="BA58" s="1102"/>
      <c r="BB58" s="1106"/>
      <c r="BC58" s="1106"/>
      <c r="BD58" s="1106"/>
      <c r="BE58" s="1106"/>
      <c r="BF58" s="1106"/>
      <c r="BG58" s="1106"/>
      <c r="BH58" s="1106"/>
      <c r="BI58" s="1106"/>
      <c r="BJ58" s="1106"/>
      <c r="BK58" s="1106"/>
      <c r="BL58" s="1106"/>
      <c r="BM58" s="1106"/>
      <c r="BN58" s="1106"/>
      <c r="BO58" s="1106"/>
      <c r="BP58" s="1107"/>
      <c r="BQ58" s="1107"/>
      <c r="BR58" s="1107"/>
      <c r="BS58" s="1107"/>
      <c r="BT58" s="1107"/>
      <c r="BU58" s="1107"/>
      <c r="BV58" s="1107"/>
      <c r="BW58" s="1107"/>
      <c r="BX58" s="1107"/>
      <c r="BY58" s="1107"/>
      <c r="BZ58" s="1107"/>
      <c r="CA58" s="1107"/>
      <c r="CB58" s="1107"/>
      <c r="CC58" s="1107"/>
      <c r="CD58" s="1107"/>
      <c r="CE58" s="1107"/>
      <c r="CF58" s="1107"/>
      <c r="CG58" s="1107"/>
      <c r="CH58" s="1107"/>
      <c r="CI58" s="1107"/>
      <c r="CJ58" s="1107"/>
      <c r="CK58" s="1107"/>
      <c r="CL58" s="1107"/>
      <c r="CM58" s="1107"/>
      <c r="CN58" s="1107"/>
      <c r="CO58" s="1107"/>
      <c r="CP58" s="1107"/>
      <c r="CQ58" s="1107"/>
      <c r="CR58" s="1107"/>
      <c r="CS58" s="1107"/>
      <c r="CT58" s="1107"/>
      <c r="CU58" s="1107"/>
      <c r="CV58" s="1107"/>
      <c r="CW58" s="1107"/>
      <c r="CX58" s="1107"/>
      <c r="CY58" s="1107"/>
      <c r="CZ58" s="1107"/>
      <c r="DA58" s="1107"/>
      <c r="DB58" s="1107"/>
      <c r="DC58" s="1107"/>
      <c r="DD58" s="1110"/>
      <c r="DE58" s="1108"/>
    </row>
    <row r="59" spans="1:109" s="1085" customFormat="1" ht="13.2" x14ac:dyDescent="0.2">
      <c r="A59" s="91"/>
      <c r="B59" s="1108"/>
      <c r="K59" s="1111"/>
      <c r="L59" s="1111"/>
      <c r="M59" s="1111"/>
      <c r="N59" s="1111"/>
      <c r="AQ59" s="1111"/>
      <c r="AR59" s="1111"/>
      <c r="AS59" s="1111"/>
      <c r="AT59" s="1111"/>
      <c r="BC59" s="1111"/>
      <c r="BD59" s="1111"/>
      <c r="BE59" s="1111"/>
      <c r="BF59" s="1111"/>
      <c r="BO59" s="1111"/>
      <c r="BP59" s="1111"/>
      <c r="BQ59" s="1111"/>
      <c r="BR59" s="1111"/>
      <c r="CA59" s="1111"/>
      <c r="CB59" s="1111"/>
      <c r="CC59" s="1111"/>
      <c r="CD59" s="1111"/>
      <c r="CM59" s="1111"/>
      <c r="CN59" s="1111"/>
      <c r="CO59" s="1111"/>
      <c r="CP59" s="1111"/>
      <c r="CY59" s="1111"/>
      <c r="CZ59" s="1111"/>
      <c r="DA59" s="1111"/>
      <c r="DB59" s="1111"/>
      <c r="DC59" s="1111"/>
      <c r="DD59" s="1110"/>
      <c r="DE59" s="1108"/>
    </row>
    <row r="60" spans="1:109" s="1085" customFormat="1" ht="13.2" x14ac:dyDescent="0.2">
      <c r="A60" s="91"/>
      <c r="B60" s="1108"/>
      <c r="K60" s="1111"/>
      <c r="L60" s="1111"/>
      <c r="M60" s="1111"/>
      <c r="N60" s="1111"/>
      <c r="AQ60" s="1111"/>
      <c r="AR60" s="1111"/>
      <c r="AS60" s="1111"/>
      <c r="AT60" s="1111"/>
      <c r="BC60" s="1111"/>
      <c r="BD60" s="1111"/>
      <c r="BE60" s="1111"/>
      <c r="BF60" s="1111"/>
      <c r="BO60" s="1111"/>
      <c r="BP60" s="1111"/>
      <c r="BQ60" s="1111"/>
      <c r="BR60" s="1111"/>
      <c r="CA60" s="1111"/>
      <c r="CB60" s="1111"/>
      <c r="CC60" s="1111"/>
      <c r="CD60" s="1111"/>
      <c r="CM60" s="1111"/>
      <c r="CN60" s="1111"/>
      <c r="CO60" s="1111"/>
      <c r="CP60" s="1111"/>
      <c r="CY60" s="1111"/>
      <c r="CZ60" s="1111"/>
      <c r="DA60" s="1111"/>
      <c r="DB60" s="1111"/>
      <c r="DC60" s="1111"/>
      <c r="DD60" s="1110"/>
      <c r="DE60" s="1108"/>
    </row>
    <row r="61" spans="1:109" s="1085" customFormat="1" ht="13.2" x14ac:dyDescent="0.2">
      <c r="A61" s="91"/>
      <c r="B61" s="1112"/>
      <c r="C61" s="1113"/>
      <c r="D61" s="1113"/>
      <c r="E61" s="1113"/>
      <c r="F61" s="1113"/>
      <c r="G61" s="1113"/>
      <c r="H61" s="1113"/>
      <c r="I61" s="1113"/>
      <c r="J61" s="1113"/>
      <c r="K61" s="1113"/>
      <c r="L61" s="1113"/>
      <c r="M61" s="1114"/>
      <c r="N61" s="1114"/>
      <c r="O61" s="1113"/>
      <c r="P61" s="1113"/>
      <c r="Q61" s="1113"/>
      <c r="R61" s="1113"/>
      <c r="S61" s="1113"/>
      <c r="T61" s="1113"/>
      <c r="U61" s="1113"/>
      <c r="V61" s="1113"/>
      <c r="W61" s="1113"/>
      <c r="X61" s="1113"/>
      <c r="Y61" s="1113"/>
      <c r="Z61" s="1113"/>
      <c r="AA61" s="1113"/>
      <c r="AB61" s="1113"/>
      <c r="AC61" s="1113"/>
      <c r="AD61" s="1113"/>
      <c r="AE61" s="1113"/>
      <c r="AF61" s="1113"/>
      <c r="AG61" s="1113"/>
      <c r="AH61" s="1113"/>
      <c r="AI61" s="1113"/>
      <c r="AJ61" s="1113"/>
      <c r="AK61" s="1113"/>
      <c r="AL61" s="1113"/>
      <c r="AM61" s="1113"/>
      <c r="AN61" s="1113"/>
      <c r="AO61" s="1113"/>
      <c r="AP61" s="1113"/>
      <c r="AQ61" s="1113"/>
      <c r="AR61" s="1113"/>
      <c r="AS61" s="1114"/>
      <c r="AT61" s="1114"/>
      <c r="AU61" s="1113"/>
      <c r="AV61" s="1113"/>
      <c r="AW61" s="1113"/>
      <c r="AX61" s="1113"/>
      <c r="AY61" s="1113"/>
      <c r="AZ61" s="1113"/>
      <c r="BA61" s="1113"/>
      <c r="BB61" s="1113"/>
      <c r="BC61" s="1113"/>
      <c r="BD61" s="1113"/>
      <c r="BE61" s="1114"/>
      <c r="BF61" s="1114"/>
      <c r="BG61" s="1113"/>
      <c r="BH61" s="1113"/>
      <c r="BI61" s="1113"/>
      <c r="BJ61" s="1113"/>
      <c r="BK61" s="1113"/>
      <c r="BL61" s="1113"/>
      <c r="BM61" s="1113"/>
      <c r="BN61" s="1113"/>
      <c r="BO61" s="1113"/>
      <c r="BP61" s="1113"/>
      <c r="BQ61" s="1114"/>
      <c r="BR61" s="1114"/>
      <c r="BS61" s="1113"/>
      <c r="BT61" s="1113"/>
      <c r="BU61" s="1113"/>
      <c r="BV61" s="1113"/>
      <c r="BW61" s="1113"/>
      <c r="BX61" s="1113"/>
      <c r="BY61" s="1113"/>
      <c r="BZ61" s="1113"/>
      <c r="CA61" s="1113"/>
      <c r="CB61" s="1113"/>
      <c r="CC61" s="1114"/>
      <c r="CD61" s="1114"/>
      <c r="CE61" s="1113"/>
      <c r="CF61" s="1113"/>
      <c r="CG61" s="1113"/>
      <c r="CH61" s="1113"/>
      <c r="CI61" s="1113"/>
      <c r="CJ61" s="1113"/>
      <c r="CK61" s="1113"/>
      <c r="CL61" s="1113"/>
      <c r="CM61" s="1113"/>
      <c r="CN61" s="1113"/>
      <c r="CO61" s="1114"/>
      <c r="CP61" s="1114"/>
      <c r="CQ61" s="1113"/>
      <c r="CR61" s="1113"/>
      <c r="CS61" s="1113"/>
      <c r="CT61" s="1113"/>
      <c r="CU61" s="1113"/>
      <c r="CV61" s="1113"/>
      <c r="CW61" s="1113"/>
      <c r="CX61" s="1113"/>
      <c r="CY61" s="1113"/>
      <c r="CZ61" s="1113"/>
      <c r="DA61" s="1114"/>
      <c r="DB61" s="1114"/>
      <c r="DC61" s="1114"/>
      <c r="DD61" s="1115"/>
      <c r="DE61" s="1108"/>
    </row>
    <row r="62" spans="1:109" ht="13.2" x14ac:dyDescent="0.2">
      <c r="B62" s="1083"/>
      <c r="C62" s="1083"/>
      <c r="D62" s="1083"/>
      <c r="E62" s="1083"/>
      <c r="F62" s="1083"/>
      <c r="G62" s="1083"/>
      <c r="H62" s="1083"/>
      <c r="I62" s="1083"/>
      <c r="J62" s="1083"/>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1083"/>
      <c r="AG62" s="1083"/>
      <c r="AH62" s="1083"/>
      <c r="AI62" s="1083"/>
      <c r="AJ62" s="1083"/>
      <c r="AK62" s="1083"/>
      <c r="AL62" s="1083"/>
      <c r="AM62" s="1083"/>
      <c r="AN62" s="1083"/>
      <c r="AO62" s="1083"/>
      <c r="AP62" s="1083"/>
      <c r="AQ62" s="1083"/>
      <c r="AR62" s="1083"/>
      <c r="AS62" s="1083"/>
      <c r="AT62" s="1083"/>
      <c r="AU62" s="1083"/>
      <c r="AV62" s="1083"/>
      <c r="AW62" s="1083"/>
      <c r="AX62" s="1083"/>
      <c r="AY62" s="1083"/>
      <c r="AZ62" s="1083"/>
      <c r="BA62" s="1083"/>
      <c r="BB62" s="1083"/>
      <c r="BC62" s="1083"/>
      <c r="BD62" s="1083"/>
      <c r="BE62" s="1083"/>
      <c r="BF62" s="1083"/>
      <c r="BG62" s="1083"/>
      <c r="BH62" s="1083"/>
      <c r="BI62" s="1083"/>
      <c r="BJ62" s="1083"/>
      <c r="BK62" s="1083"/>
      <c r="BL62" s="1083"/>
      <c r="BM62" s="1083"/>
      <c r="BN62" s="1083"/>
      <c r="BO62" s="1083"/>
      <c r="BP62" s="1083"/>
      <c r="BQ62" s="1083"/>
      <c r="BR62" s="1083"/>
      <c r="BS62" s="1083"/>
      <c r="BT62" s="1083"/>
      <c r="BU62" s="1083"/>
      <c r="BV62" s="1083"/>
      <c r="BW62" s="1083"/>
      <c r="BX62" s="1083"/>
      <c r="BY62" s="1083"/>
      <c r="BZ62" s="1083"/>
      <c r="CA62" s="1083"/>
      <c r="CB62" s="1083"/>
      <c r="CC62" s="1083"/>
      <c r="CD62" s="1083"/>
      <c r="CE62" s="1083"/>
      <c r="CF62" s="1083"/>
      <c r="CG62" s="1083"/>
      <c r="CH62" s="1083"/>
      <c r="CI62" s="1083"/>
      <c r="CJ62" s="1083"/>
      <c r="CK62" s="1083"/>
      <c r="CL62" s="1083"/>
      <c r="CM62" s="1083"/>
      <c r="CN62" s="1083"/>
      <c r="CO62" s="1083"/>
      <c r="CP62" s="1083"/>
      <c r="CQ62" s="1083"/>
      <c r="CR62" s="1083"/>
      <c r="CS62" s="1083"/>
      <c r="CT62" s="1083"/>
      <c r="CU62" s="1083"/>
      <c r="CV62" s="1083"/>
      <c r="CW62" s="1083"/>
      <c r="CX62" s="1083"/>
      <c r="CY62" s="1083"/>
      <c r="CZ62" s="1083"/>
      <c r="DA62" s="1083"/>
      <c r="DB62" s="1083"/>
      <c r="DC62" s="1083"/>
      <c r="DD62" s="1083"/>
      <c r="DE62" s="91"/>
    </row>
    <row r="63" spans="1:109" ht="16.2" x14ac:dyDescent="0.2">
      <c r="B63" s="89" t="s">
        <v>560</v>
      </c>
    </row>
    <row r="64" spans="1:109" ht="13.2" x14ac:dyDescent="0.2">
      <c r="B64" s="81"/>
      <c r="G64" s="1084"/>
      <c r="N64" s="1116"/>
      <c r="AM64" s="1084"/>
      <c r="AN64" s="1084" t="s">
        <v>553</v>
      </c>
      <c r="AP64" s="1085"/>
      <c r="AQ64" s="1085"/>
      <c r="AR64" s="1085"/>
      <c r="AY64" s="1084"/>
      <c r="BA64" s="1085"/>
      <c r="BB64" s="1085"/>
      <c r="BC64" s="1085"/>
      <c r="BK64" s="1084"/>
      <c r="BM64" s="1085"/>
      <c r="BN64" s="1085"/>
      <c r="BO64" s="1085"/>
      <c r="BW64" s="1084"/>
      <c r="BY64" s="1085"/>
      <c r="BZ64" s="1085"/>
      <c r="CA64" s="1085"/>
      <c r="CI64" s="1084"/>
      <c r="CK64" s="1085"/>
      <c r="CL64" s="1085"/>
      <c r="CM64" s="1085"/>
      <c r="CU64" s="1084"/>
      <c r="CW64" s="1085"/>
      <c r="CX64" s="1085"/>
      <c r="CY64" s="1085"/>
    </row>
    <row r="65" spans="2:107" ht="13.2" x14ac:dyDescent="0.2">
      <c r="B65" s="81"/>
      <c r="AN65" s="1086" t="s">
        <v>561</v>
      </c>
      <c r="AO65" s="1087"/>
      <c r="AP65" s="1087"/>
      <c r="AQ65" s="1087"/>
      <c r="AR65" s="1087"/>
      <c r="AS65" s="1087"/>
      <c r="AT65" s="1087"/>
      <c r="AU65" s="1087"/>
      <c r="AV65" s="1087"/>
      <c r="AW65" s="1087"/>
      <c r="AX65" s="1087"/>
      <c r="AY65" s="1087"/>
      <c r="AZ65" s="1087"/>
      <c r="BA65" s="1087"/>
      <c r="BB65" s="1087"/>
      <c r="BC65" s="1087"/>
      <c r="BD65" s="1087"/>
      <c r="BE65" s="1087"/>
      <c r="BF65" s="1087"/>
      <c r="BG65" s="1087"/>
      <c r="BH65" s="1087"/>
      <c r="BI65" s="1087"/>
      <c r="BJ65" s="1087"/>
      <c r="BK65" s="1087"/>
      <c r="BL65" s="1087"/>
      <c r="BM65" s="1087"/>
      <c r="BN65" s="1087"/>
      <c r="BO65" s="1087"/>
      <c r="BP65" s="1087"/>
      <c r="BQ65" s="1087"/>
      <c r="BR65" s="1087"/>
      <c r="BS65" s="1087"/>
      <c r="BT65" s="1087"/>
      <c r="BU65" s="1087"/>
      <c r="BV65" s="1087"/>
      <c r="BW65" s="1087"/>
      <c r="BX65" s="1087"/>
      <c r="BY65" s="1087"/>
      <c r="BZ65" s="1087"/>
      <c r="CA65" s="1087"/>
      <c r="CB65" s="1087"/>
      <c r="CC65" s="1087"/>
      <c r="CD65" s="1087"/>
      <c r="CE65" s="1087"/>
      <c r="CF65" s="1087"/>
      <c r="CG65" s="1087"/>
      <c r="CH65" s="1087"/>
      <c r="CI65" s="1087"/>
      <c r="CJ65" s="1087"/>
      <c r="CK65" s="1087"/>
      <c r="CL65" s="1087"/>
      <c r="CM65" s="1087"/>
      <c r="CN65" s="1087"/>
      <c r="CO65" s="1087"/>
      <c r="CP65" s="1087"/>
      <c r="CQ65" s="1087"/>
      <c r="CR65" s="1087"/>
      <c r="CS65" s="1087"/>
      <c r="CT65" s="1087"/>
      <c r="CU65" s="1087"/>
      <c r="CV65" s="1087"/>
      <c r="CW65" s="1087"/>
      <c r="CX65" s="1087"/>
      <c r="CY65" s="1087"/>
      <c r="CZ65" s="1087"/>
      <c r="DA65" s="1087"/>
      <c r="DB65" s="1087"/>
      <c r="DC65" s="1088"/>
    </row>
    <row r="66" spans="2:107" ht="13.2" x14ac:dyDescent="0.2">
      <c r="B66" s="81"/>
      <c r="AN66" s="1089"/>
      <c r="AO66" s="1090"/>
      <c r="AP66" s="1090"/>
      <c r="AQ66" s="1090"/>
      <c r="AR66" s="1090"/>
      <c r="AS66" s="1090"/>
      <c r="AT66" s="1090"/>
      <c r="AU66" s="1090"/>
      <c r="AV66" s="1090"/>
      <c r="AW66" s="1090"/>
      <c r="AX66" s="1090"/>
      <c r="AY66" s="1090"/>
      <c r="AZ66" s="1090"/>
      <c r="BA66" s="1090"/>
      <c r="BB66" s="1090"/>
      <c r="BC66" s="1090"/>
      <c r="BD66" s="1090"/>
      <c r="BE66" s="1090"/>
      <c r="BF66" s="1090"/>
      <c r="BG66" s="1090"/>
      <c r="BH66" s="1090"/>
      <c r="BI66" s="1090"/>
      <c r="BJ66" s="1090"/>
      <c r="BK66" s="1090"/>
      <c r="BL66" s="1090"/>
      <c r="BM66" s="1090"/>
      <c r="BN66" s="1090"/>
      <c r="BO66" s="1090"/>
      <c r="BP66" s="1090"/>
      <c r="BQ66" s="1090"/>
      <c r="BR66" s="1090"/>
      <c r="BS66" s="1090"/>
      <c r="BT66" s="1090"/>
      <c r="BU66" s="1090"/>
      <c r="BV66" s="1090"/>
      <c r="BW66" s="1090"/>
      <c r="BX66" s="1090"/>
      <c r="BY66" s="1090"/>
      <c r="BZ66" s="1090"/>
      <c r="CA66" s="1090"/>
      <c r="CB66" s="1090"/>
      <c r="CC66" s="1090"/>
      <c r="CD66" s="1090"/>
      <c r="CE66" s="1090"/>
      <c r="CF66" s="1090"/>
      <c r="CG66" s="1090"/>
      <c r="CH66" s="1090"/>
      <c r="CI66" s="1090"/>
      <c r="CJ66" s="1090"/>
      <c r="CK66" s="1090"/>
      <c r="CL66" s="1090"/>
      <c r="CM66" s="1090"/>
      <c r="CN66" s="1090"/>
      <c r="CO66" s="1090"/>
      <c r="CP66" s="1090"/>
      <c r="CQ66" s="1090"/>
      <c r="CR66" s="1090"/>
      <c r="CS66" s="1090"/>
      <c r="CT66" s="1090"/>
      <c r="CU66" s="1090"/>
      <c r="CV66" s="1090"/>
      <c r="CW66" s="1090"/>
      <c r="CX66" s="1090"/>
      <c r="CY66" s="1090"/>
      <c r="CZ66" s="1090"/>
      <c r="DA66" s="1090"/>
      <c r="DB66" s="1090"/>
      <c r="DC66" s="1091"/>
    </row>
    <row r="67" spans="2:107" ht="13.2" x14ac:dyDescent="0.2">
      <c r="B67" s="81"/>
      <c r="AN67" s="1089"/>
      <c r="AO67" s="1090"/>
      <c r="AP67" s="1090"/>
      <c r="AQ67" s="1090"/>
      <c r="AR67" s="1090"/>
      <c r="AS67" s="1090"/>
      <c r="AT67" s="1090"/>
      <c r="AU67" s="1090"/>
      <c r="AV67" s="1090"/>
      <c r="AW67" s="1090"/>
      <c r="AX67" s="1090"/>
      <c r="AY67" s="1090"/>
      <c r="AZ67" s="1090"/>
      <c r="BA67" s="1090"/>
      <c r="BB67" s="1090"/>
      <c r="BC67" s="1090"/>
      <c r="BD67" s="1090"/>
      <c r="BE67" s="1090"/>
      <c r="BF67" s="1090"/>
      <c r="BG67" s="1090"/>
      <c r="BH67" s="1090"/>
      <c r="BI67" s="1090"/>
      <c r="BJ67" s="1090"/>
      <c r="BK67" s="1090"/>
      <c r="BL67" s="1090"/>
      <c r="BM67" s="1090"/>
      <c r="BN67" s="1090"/>
      <c r="BO67" s="1090"/>
      <c r="BP67" s="1090"/>
      <c r="BQ67" s="1090"/>
      <c r="BR67" s="1090"/>
      <c r="BS67" s="1090"/>
      <c r="BT67" s="1090"/>
      <c r="BU67" s="1090"/>
      <c r="BV67" s="1090"/>
      <c r="BW67" s="1090"/>
      <c r="BX67" s="1090"/>
      <c r="BY67" s="1090"/>
      <c r="BZ67" s="1090"/>
      <c r="CA67" s="1090"/>
      <c r="CB67" s="1090"/>
      <c r="CC67" s="1090"/>
      <c r="CD67" s="1090"/>
      <c r="CE67" s="1090"/>
      <c r="CF67" s="1090"/>
      <c r="CG67" s="1090"/>
      <c r="CH67" s="1090"/>
      <c r="CI67" s="1090"/>
      <c r="CJ67" s="1090"/>
      <c r="CK67" s="1090"/>
      <c r="CL67" s="1090"/>
      <c r="CM67" s="1090"/>
      <c r="CN67" s="1090"/>
      <c r="CO67" s="1090"/>
      <c r="CP67" s="1090"/>
      <c r="CQ67" s="1090"/>
      <c r="CR67" s="1090"/>
      <c r="CS67" s="1090"/>
      <c r="CT67" s="1090"/>
      <c r="CU67" s="1090"/>
      <c r="CV67" s="1090"/>
      <c r="CW67" s="1090"/>
      <c r="CX67" s="1090"/>
      <c r="CY67" s="1090"/>
      <c r="CZ67" s="1090"/>
      <c r="DA67" s="1090"/>
      <c r="DB67" s="1090"/>
      <c r="DC67" s="1091"/>
    </row>
    <row r="68" spans="2:107" ht="13.2" x14ac:dyDescent="0.2">
      <c r="B68" s="81"/>
      <c r="AN68" s="1089"/>
      <c r="AO68" s="1090"/>
      <c r="AP68" s="1090"/>
      <c r="AQ68" s="1090"/>
      <c r="AR68" s="1090"/>
      <c r="AS68" s="1090"/>
      <c r="AT68" s="1090"/>
      <c r="AU68" s="1090"/>
      <c r="AV68" s="1090"/>
      <c r="AW68" s="1090"/>
      <c r="AX68" s="1090"/>
      <c r="AY68" s="1090"/>
      <c r="AZ68" s="1090"/>
      <c r="BA68" s="1090"/>
      <c r="BB68" s="1090"/>
      <c r="BC68" s="1090"/>
      <c r="BD68" s="1090"/>
      <c r="BE68" s="1090"/>
      <c r="BF68" s="1090"/>
      <c r="BG68" s="1090"/>
      <c r="BH68" s="1090"/>
      <c r="BI68" s="1090"/>
      <c r="BJ68" s="1090"/>
      <c r="BK68" s="1090"/>
      <c r="BL68" s="1090"/>
      <c r="BM68" s="1090"/>
      <c r="BN68" s="1090"/>
      <c r="BO68" s="1090"/>
      <c r="BP68" s="1090"/>
      <c r="BQ68" s="1090"/>
      <c r="BR68" s="1090"/>
      <c r="BS68" s="1090"/>
      <c r="BT68" s="1090"/>
      <c r="BU68" s="1090"/>
      <c r="BV68" s="1090"/>
      <c r="BW68" s="1090"/>
      <c r="BX68" s="1090"/>
      <c r="BY68" s="1090"/>
      <c r="BZ68" s="1090"/>
      <c r="CA68" s="1090"/>
      <c r="CB68" s="1090"/>
      <c r="CC68" s="1090"/>
      <c r="CD68" s="1090"/>
      <c r="CE68" s="1090"/>
      <c r="CF68" s="1090"/>
      <c r="CG68" s="1090"/>
      <c r="CH68" s="1090"/>
      <c r="CI68" s="1090"/>
      <c r="CJ68" s="1090"/>
      <c r="CK68" s="1090"/>
      <c r="CL68" s="1090"/>
      <c r="CM68" s="1090"/>
      <c r="CN68" s="1090"/>
      <c r="CO68" s="1090"/>
      <c r="CP68" s="1090"/>
      <c r="CQ68" s="1090"/>
      <c r="CR68" s="1090"/>
      <c r="CS68" s="1090"/>
      <c r="CT68" s="1090"/>
      <c r="CU68" s="1090"/>
      <c r="CV68" s="1090"/>
      <c r="CW68" s="1090"/>
      <c r="CX68" s="1090"/>
      <c r="CY68" s="1090"/>
      <c r="CZ68" s="1090"/>
      <c r="DA68" s="1090"/>
      <c r="DB68" s="1090"/>
      <c r="DC68" s="1091"/>
    </row>
    <row r="69" spans="2:107" ht="13.2" x14ac:dyDescent="0.2">
      <c r="B69" s="81"/>
      <c r="AN69" s="1092"/>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4"/>
    </row>
    <row r="70" spans="2:107" ht="13.2" x14ac:dyDescent="0.2">
      <c r="B70" s="81"/>
      <c r="H70" s="1117"/>
      <c r="I70" s="1117"/>
      <c r="J70" s="1118"/>
      <c r="K70" s="1118"/>
      <c r="L70" s="1119"/>
      <c r="M70" s="1118"/>
      <c r="N70" s="1119"/>
      <c r="AN70" s="1095"/>
      <c r="AO70" s="1095"/>
      <c r="AP70" s="1095"/>
      <c r="AZ70" s="1095"/>
      <c r="BA70" s="1095"/>
      <c r="BB70" s="1095"/>
      <c r="BL70" s="1095"/>
      <c r="BM70" s="1095"/>
      <c r="BN70" s="1095"/>
      <c r="BX70" s="1095"/>
      <c r="BY70" s="1095"/>
      <c r="BZ70" s="1095"/>
      <c r="CJ70" s="1095"/>
      <c r="CK70" s="1095"/>
      <c r="CL70" s="1095"/>
      <c r="CV70" s="1095"/>
      <c r="CW70" s="1095"/>
      <c r="CX70" s="1095"/>
    </row>
    <row r="71" spans="2:107" ht="13.2" x14ac:dyDescent="0.2">
      <c r="B71" s="81"/>
      <c r="G71" s="1120"/>
      <c r="I71" s="1121"/>
      <c r="J71" s="1118"/>
      <c r="K71" s="1118"/>
      <c r="L71" s="1119"/>
      <c r="M71" s="1118"/>
      <c r="N71" s="1119"/>
      <c r="AM71" s="1120"/>
      <c r="AN71" s="91" t="s">
        <v>555</v>
      </c>
    </row>
    <row r="72" spans="2:107" ht="13.2" x14ac:dyDescent="0.2">
      <c r="B72" s="81"/>
      <c r="G72" s="1096"/>
      <c r="H72" s="1096"/>
      <c r="I72" s="1096"/>
      <c r="J72" s="1096"/>
      <c r="K72" s="1097"/>
      <c r="L72" s="1097"/>
      <c r="M72" s="1098"/>
      <c r="N72" s="1098"/>
      <c r="AN72" s="1099"/>
      <c r="AO72" s="1100"/>
      <c r="AP72" s="1100"/>
      <c r="AQ72" s="1100"/>
      <c r="AR72" s="1100"/>
      <c r="AS72" s="1100"/>
      <c r="AT72" s="1100"/>
      <c r="AU72" s="1100"/>
      <c r="AV72" s="1100"/>
      <c r="AW72" s="1100"/>
      <c r="AX72" s="1100"/>
      <c r="AY72" s="1100"/>
      <c r="AZ72" s="1100"/>
      <c r="BA72" s="1100"/>
      <c r="BB72" s="1100"/>
      <c r="BC72" s="1100"/>
      <c r="BD72" s="1100"/>
      <c r="BE72" s="1100"/>
      <c r="BF72" s="1100"/>
      <c r="BG72" s="1100"/>
      <c r="BH72" s="1100"/>
      <c r="BI72" s="1100"/>
      <c r="BJ72" s="1100"/>
      <c r="BK72" s="1100"/>
      <c r="BL72" s="1100"/>
      <c r="BM72" s="1100"/>
      <c r="BN72" s="1100"/>
      <c r="BO72" s="1101"/>
      <c r="BP72" s="1102" t="s">
        <v>406</v>
      </c>
      <c r="BQ72" s="1102"/>
      <c r="BR72" s="1102"/>
      <c r="BS72" s="1102"/>
      <c r="BT72" s="1102"/>
      <c r="BU72" s="1102"/>
      <c r="BV72" s="1102"/>
      <c r="BW72" s="1102"/>
      <c r="BX72" s="1102" t="s">
        <v>530</v>
      </c>
      <c r="BY72" s="1102"/>
      <c r="BZ72" s="1102"/>
      <c r="CA72" s="1102"/>
      <c r="CB72" s="1102"/>
      <c r="CC72" s="1102"/>
      <c r="CD72" s="1102"/>
      <c r="CE72" s="1102"/>
      <c r="CF72" s="1102" t="s">
        <v>531</v>
      </c>
      <c r="CG72" s="1102"/>
      <c r="CH72" s="1102"/>
      <c r="CI72" s="1102"/>
      <c r="CJ72" s="1102"/>
      <c r="CK72" s="1102"/>
      <c r="CL72" s="1102"/>
      <c r="CM72" s="1102"/>
      <c r="CN72" s="1102" t="s">
        <v>532</v>
      </c>
      <c r="CO72" s="1102"/>
      <c r="CP72" s="1102"/>
      <c r="CQ72" s="1102"/>
      <c r="CR72" s="1102"/>
      <c r="CS72" s="1102"/>
      <c r="CT72" s="1102"/>
      <c r="CU72" s="1102"/>
      <c r="CV72" s="1102" t="s">
        <v>533</v>
      </c>
      <c r="CW72" s="1102"/>
      <c r="CX72" s="1102"/>
      <c r="CY72" s="1102"/>
      <c r="CZ72" s="1102"/>
      <c r="DA72" s="1102"/>
      <c r="DB72" s="1102"/>
      <c r="DC72" s="1102"/>
    </row>
    <row r="73" spans="2:107" ht="13.2" x14ac:dyDescent="0.2">
      <c r="B73" s="81"/>
      <c r="G73" s="1103"/>
      <c r="H73" s="1103"/>
      <c r="I73" s="1103"/>
      <c r="J73" s="1103"/>
      <c r="K73" s="1122"/>
      <c r="L73" s="1122"/>
      <c r="M73" s="1122"/>
      <c r="N73" s="1122"/>
      <c r="AM73" s="1095"/>
      <c r="AN73" s="1106" t="s">
        <v>556</v>
      </c>
      <c r="AO73" s="1106"/>
      <c r="AP73" s="1106"/>
      <c r="AQ73" s="1106"/>
      <c r="AR73" s="1106"/>
      <c r="AS73" s="1106"/>
      <c r="AT73" s="1106"/>
      <c r="AU73" s="1106"/>
      <c r="AV73" s="1106"/>
      <c r="AW73" s="1106"/>
      <c r="AX73" s="1106"/>
      <c r="AY73" s="1106"/>
      <c r="AZ73" s="1106"/>
      <c r="BA73" s="1106"/>
      <c r="BB73" s="1106" t="s">
        <v>557</v>
      </c>
      <c r="BC73" s="1106"/>
      <c r="BD73" s="1106"/>
      <c r="BE73" s="1106"/>
      <c r="BF73" s="1106"/>
      <c r="BG73" s="1106"/>
      <c r="BH73" s="1106"/>
      <c r="BI73" s="1106"/>
      <c r="BJ73" s="1106"/>
      <c r="BK73" s="1106"/>
      <c r="BL73" s="1106"/>
      <c r="BM73" s="1106"/>
      <c r="BN73" s="1106"/>
      <c r="BO73" s="1106"/>
      <c r="BP73" s="1107">
        <v>55.2</v>
      </c>
      <c r="BQ73" s="1107"/>
      <c r="BR73" s="1107"/>
      <c r="BS73" s="1107"/>
      <c r="BT73" s="1107"/>
      <c r="BU73" s="1107"/>
      <c r="BV73" s="1107"/>
      <c r="BW73" s="1107"/>
      <c r="BX73" s="1107">
        <v>63.7</v>
      </c>
      <c r="BY73" s="1107"/>
      <c r="BZ73" s="1107"/>
      <c r="CA73" s="1107"/>
      <c r="CB73" s="1107"/>
      <c r="CC73" s="1107"/>
      <c r="CD73" s="1107"/>
      <c r="CE73" s="1107"/>
      <c r="CF73" s="1107">
        <v>52.2</v>
      </c>
      <c r="CG73" s="1107"/>
      <c r="CH73" s="1107"/>
      <c r="CI73" s="1107"/>
      <c r="CJ73" s="1107"/>
      <c r="CK73" s="1107"/>
      <c r="CL73" s="1107"/>
      <c r="CM73" s="1107"/>
      <c r="CN73" s="1107">
        <v>37.5</v>
      </c>
      <c r="CO73" s="1107"/>
      <c r="CP73" s="1107"/>
      <c r="CQ73" s="1107"/>
      <c r="CR73" s="1107"/>
      <c r="CS73" s="1107"/>
      <c r="CT73" s="1107"/>
      <c r="CU73" s="1107"/>
      <c r="CV73" s="1107">
        <v>19.100000000000001</v>
      </c>
      <c r="CW73" s="1107"/>
      <c r="CX73" s="1107"/>
      <c r="CY73" s="1107"/>
      <c r="CZ73" s="1107"/>
      <c r="DA73" s="1107"/>
      <c r="DB73" s="1107"/>
      <c r="DC73" s="1107"/>
    </row>
    <row r="74" spans="2:107" ht="13.2" x14ac:dyDescent="0.2">
      <c r="B74" s="81"/>
      <c r="G74" s="1103"/>
      <c r="H74" s="1103"/>
      <c r="I74" s="1103"/>
      <c r="J74" s="1103"/>
      <c r="K74" s="1122"/>
      <c r="L74" s="1122"/>
      <c r="M74" s="1122"/>
      <c r="N74" s="1122"/>
      <c r="AM74" s="1095"/>
      <c r="AN74" s="1106"/>
      <c r="AO74" s="1106"/>
      <c r="AP74" s="1106"/>
      <c r="AQ74" s="1106"/>
      <c r="AR74" s="1106"/>
      <c r="AS74" s="1106"/>
      <c r="AT74" s="1106"/>
      <c r="AU74" s="1106"/>
      <c r="AV74" s="1106"/>
      <c r="AW74" s="1106"/>
      <c r="AX74" s="1106"/>
      <c r="AY74" s="1106"/>
      <c r="AZ74" s="1106"/>
      <c r="BA74" s="1106"/>
      <c r="BB74" s="1106"/>
      <c r="BC74" s="1106"/>
      <c r="BD74" s="1106"/>
      <c r="BE74" s="1106"/>
      <c r="BF74" s="1106"/>
      <c r="BG74" s="1106"/>
      <c r="BH74" s="1106"/>
      <c r="BI74" s="1106"/>
      <c r="BJ74" s="1106"/>
      <c r="BK74" s="1106"/>
      <c r="BL74" s="1106"/>
      <c r="BM74" s="1106"/>
      <c r="BN74" s="1106"/>
      <c r="BO74" s="1106"/>
      <c r="BP74" s="1107"/>
      <c r="BQ74" s="1107"/>
      <c r="BR74" s="1107"/>
      <c r="BS74" s="1107"/>
      <c r="BT74" s="1107"/>
      <c r="BU74" s="1107"/>
      <c r="BV74" s="1107"/>
      <c r="BW74" s="1107"/>
      <c r="BX74" s="1107"/>
      <c r="BY74" s="1107"/>
      <c r="BZ74" s="1107"/>
      <c r="CA74" s="1107"/>
      <c r="CB74" s="1107"/>
      <c r="CC74" s="1107"/>
      <c r="CD74" s="1107"/>
      <c r="CE74" s="1107"/>
      <c r="CF74" s="1107"/>
      <c r="CG74" s="1107"/>
      <c r="CH74" s="1107"/>
      <c r="CI74" s="1107"/>
      <c r="CJ74" s="1107"/>
      <c r="CK74" s="1107"/>
      <c r="CL74" s="1107"/>
      <c r="CM74" s="1107"/>
      <c r="CN74" s="1107"/>
      <c r="CO74" s="1107"/>
      <c r="CP74" s="1107"/>
      <c r="CQ74" s="1107"/>
      <c r="CR74" s="1107"/>
      <c r="CS74" s="1107"/>
      <c r="CT74" s="1107"/>
      <c r="CU74" s="1107"/>
      <c r="CV74" s="1107"/>
      <c r="CW74" s="1107"/>
      <c r="CX74" s="1107"/>
      <c r="CY74" s="1107"/>
      <c r="CZ74" s="1107"/>
      <c r="DA74" s="1107"/>
      <c r="DB74" s="1107"/>
      <c r="DC74" s="1107"/>
    </row>
    <row r="75" spans="2:107" ht="13.2" x14ac:dyDescent="0.2">
      <c r="B75" s="81"/>
      <c r="G75" s="1103"/>
      <c r="H75" s="1103"/>
      <c r="I75" s="1096"/>
      <c r="J75" s="1096"/>
      <c r="K75" s="1105"/>
      <c r="L75" s="1105"/>
      <c r="M75" s="1105"/>
      <c r="N75" s="1105"/>
      <c r="AM75" s="1095"/>
      <c r="AN75" s="1106"/>
      <c r="AO75" s="1106"/>
      <c r="AP75" s="1106"/>
      <c r="AQ75" s="1106"/>
      <c r="AR75" s="1106"/>
      <c r="AS75" s="1106"/>
      <c r="AT75" s="1106"/>
      <c r="AU75" s="1106"/>
      <c r="AV75" s="1106"/>
      <c r="AW75" s="1106"/>
      <c r="AX75" s="1106"/>
      <c r="AY75" s="1106"/>
      <c r="AZ75" s="1106"/>
      <c r="BA75" s="1106"/>
      <c r="BB75" s="1106" t="s">
        <v>562</v>
      </c>
      <c r="BC75" s="1106"/>
      <c r="BD75" s="1106"/>
      <c r="BE75" s="1106"/>
      <c r="BF75" s="1106"/>
      <c r="BG75" s="1106"/>
      <c r="BH75" s="1106"/>
      <c r="BI75" s="1106"/>
      <c r="BJ75" s="1106"/>
      <c r="BK75" s="1106"/>
      <c r="BL75" s="1106"/>
      <c r="BM75" s="1106"/>
      <c r="BN75" s="1106"/>
      <c r="BO75" s="1106"/>
      <c r="BP75" s="1107">
        <v>8.5</v>
      </c>
      <c r="BQ75" s="1107"/>
      <c r="BR75" s="1107"/>
      <c r="BS75" s="1107"/>
      <c r="BT75" s="1107"/>
      <c r="BU75" s="1107"/>
      <c r="BV75" s="1107"/>
      <c r="BW75" s="1107"/>
      <c r="BX75" s="1107">
        <v>8.1</v>
      </c>
      <c r="BY75" s="1107"/>
      <c r="BZ75" s="1107"/>
      <c r="CA75" s="1107"/>
      <c r="CB75" s="1107"/>
      <c r="CC75" s="1107"/>
      <c r="CD75" s="1107"/>
      <c r="CE75" s="1107"/>
      <c r="CF75" s="1107">
        <v>8.1</v>
      </c>
      <c r="CG75" s="1107"/>
      <c r="CH75" s="1107"/>
      <c r="CI75" s="1107"/>
      <c r="CJ75" s="1107"/>
      <c r="CK75" s="1107"/>
      <c r="CL75" s="1107"/>
      <c r="CM75" s="1107"/>
      <c r="CN75" s="1107">
        <v>8.4</v>
      </c>
      <c r="CO75" s="1107"/>
      <c r="CP75" s="1107"/>
      <c r="CQ75" s="1107"/>
      <c r="CR75" s="1107"/>
      <c r="CS75" s="1107"/>
      <c r="CT75" s="1107"/>
      <c r="CU75" s="1107"/>
      <c r="CV75" s="1107">
        <v>8.5</v>
      </c>
      <c r="CW75" s="1107"/>
      <c r="CX75" s="1107"/>
      <c r="CY75" s="1107"/>
      <c r="CZ75" s="1107"/>
      <c r="DA75" s="1107"/>
      <c r="DB75" s="1107"/>
      <c r="DC75" s="1107"/>
    </row>
    <row r="76" spans="2:107" ht="13.2" x14ac:dyDescent="0.2">
      <c r="B76" s="81"/>
      <c r="G76" s="1103"/>
      <c r="H76" s="1103"/>
      <c r="I76" s="1096"/>
      <c r="J76" s="1096"/>
      <c r="K76" s="1105"/>
      <c r="L76" s="1105"/>
      <c r="M76" s="1105"/>
      <c r="N76" s="1105"/>
      <c r="AM76" s="1095"/>
      <c r="AN76" s="1106"/>
      <c r="AO76" s="1106"/>
      <c r="AP76" s="1106"/>
      <c r="AQ76" s="1106"/>
      <c r="AR76" s="1106"/>
      <c r="AS76" s="1106"/>
      <c r="AT76" s="1106"/>
      <c r="AU76" s="1106"/>
      <c r="AV76" s="1106"/>
      <c r="AW76" s="1106"/>
      <c r="AX76" s="1106"/>
      <c r="AY76" s="1106"/>
      <c r="AZ76" s="1106"/>
      <c r="BA76" s="1106"/>
      <c r="BB76" s="1106"/>
      <c r="BC76" s="1106"/>
      <c r="BD76" s="1106"/>
      <c r="BE76" s="1106"/>
      <c r="BF76" s="1106"/>
      <c r="BG76" s="1106"/>
      <c r="BH76" s="1106"/>
      <c r="BI76" s="1106"/>
      <c r="BJ76" s="1106"/>
      <c r="BK76" s="1106"/>
      <c r="BL76" s="1106"/>
      <c r="BM76" s="1106"/>
      <c r="BN76" s="1106"/>
      <c r="BO76" s="1106"/>
      <c r="BP76" s="1107"/>
      <c r="BQ76" s="1107"/>
      <c r="BR76" s="1107"/>
      <c r="BS76" s="1107"/>
      <c r="BT76" s="1107"/>
      <c r="BU76" s="1107"/>
      <c r="BV76" s="1107"/>
      <c r="BW76" s="1107"/>
      <c r="BX76" s="1107"/>
      <c r="BY76" s="1107"/>
      <c r="BZ76" s="1107"/>
      <c r="CA76" s="1107"/>
      <c r="CB76" s="1107"/>
      <c r="CC76" s="1107"/>
      <c r="CD76" s="1107"/>
      <c r="CE76" s="1107"/>
      <c r="CF76" s="1107"/>
      <c r="CG76" s="1107"/>
      <c r="CH76" s="1107"/>
      <c r="CI76" s="1107"/>
      <c r="CJ76" s="1107"/>
      <c r="CK76" s="1107"/>
      <c r="CL76" s="1107"/>
      <c r="CM76" s="1107"/>
      <c r="CN76" s="1107"/>
      <c r="CO76" s="1107"/>
      <c r="CP76" s="1107"/>
      <c r="CQ76" s="1107"/>
      <c r="CR76" s="1107"/>
      <c r="CS76" s="1107"/>
      <c r="CT76" s="1107"/>
      <c r="CU76" s="1107"/>
      <c r="CV76" s="1107"/>
      <c r="CW76" s="1107"/>
      <c r="CX76" s="1107"/>
      <c r="CY76" s="1107"/>
      <c r="CZ76" s="1107"/>
      <c r="DA76" s="1107"/>
      <c r="DB76" s="1107"/>
      <c r="DC76" s="1107"/>
    </row>
    <row r="77" spans="2:107" ht="13.2" x14ac:dyDescent="0.2">
      <c r="B77" s="81"/>
      <c r="G77" s="1096"/>
      <c r="H77" s="1096"/>
      <c r="I77" s="1096"/>
      <c r="J77" s="1096"/>
      <c r="K77" s="1122"/>
      <c r="L77" s="1122"/>
      <c r="M77" s="1122"/>
      <c r="N77" s="1122"/>
      <c r="AN77" s="1102" t="s">
        <v>559</v>
      </c>
      <c r="AO77" s="1102"/>
      <c r="AP77" s="1102"/>
      <c r="AQ77" s="1102"/>
      <c r="AR77" s="1102"/>
      <c r="AS77" s="1102"/>
      <c r="AT77" s="1102"/>
      <c r="AU77" s="1102"/>
      <c r="AV77" s="1102"/>
      <c r="AW77" s="1102"/>
      <c r="AX77" s="1102"/>
      <c r="AY77" s="1102"/>
      <c r="AZ77" s="1102"/>
      <c r="BA77" s="1102"/>
      <c r="BB77" s="1106" t="s">
        <v>557</v>
      </c>
      <c r="BC77" s="1106"/>
      <c r="BD77" s="1106"/>
      <c r="BE77" s="1106"/>
      <c r="BF77" s="1106"/>
      <c r="BG77" s="1106"/>
      <c r="BH77" s="1106"/>
      <c r="BI77" s="1106"/>
      <c r="BJ77" s="1106"/>
      <c r="BK77" s="1106"/>
      <c r="BL77" s="1106"/>
      <c r="BM77" s="1106"/>
      <c r="BN77" s="1106"/>
      <c r="BO77" s="1106"/>
      <c r="BP77" s="1107">
        <v>30.2</v>
      </c>
      <c r="BQ77" s="1107"/>
      <c r="BR77" s="1107"/>
      <c r="BS77" s="1107"/>
      <c r="BT77" s="1107"/>
      <c r="BU77" s="1107"/>
      <c r="BV77" s="1107"/>
      <c r="BW77" s="1107"/>
      <c r="BX77" s="1107">
        <v>25.4</v>
      </c>
      <c r="BY77" s="1107"/>
      <c r="BZ77" s="1107"/>
      <c r="CA77" s="1107"/>
      <c r="CB77" s="1107"/>
      <c r="CC77" s="1107"/>
      <c r="CD77" s="1107"/>
      <c r="CE77" s="1107"/>
      <c r="CF77" s="1107">
        <v>23</v>
      </c>
      <c r="CG77" s="1107"/>
      <c r="CH77" s="1107"/>
      <c r="CI77" s="1107"/>
      <c r="CJ77" s="1107"/>
      <c r="CK77" s="1107"/>
      <c r="CL77" s="1107"/>
      <c r="CM77" s="1107"/>
      <c r="CN77" s="1107">
        <v>28</v>
      </c>
      <c r="CO77" s="1107"/>
      <c r="CP77" s="1107"/>
      <c r="CQ77" s="1107"/>
      <c r="CR77" s="1107"/>
      <c r="CS77" s="1107"/>
      <c r="CT77" s="1107"/>
      <c r="CU77" s="1107"/>
      <c r="CV77" s="1107">
        <v>19.2</v>
      </c>
      <c r="CW77" s="1107"/>
      <c r="CX77" s="1107"/>
      <c r="CY77" s="1107"/>
      <c r="CZ77" s="1107"/>
      <c r="DA77" s="1107"/>
      <c r="DB77" s="1107"/>
      <c r="DC77" s="1107"/>
    </row>
    <row r="78" spans="2:107" ht="13.2" x14ac:dyDescent="0.2">
      <c r="B78" s="81"/>
      <c r="G78" s="1096"/>
      <c r="H78" s="1096"/>
      <c r="I78" s="1096"/>
      <c r="J78" s="1096"/>
      <c r="K78" s="1122"/>
      <c r="L78" s="1122"/>
      <c r="M78" s="1122"/>
      <c r="N78" s="1122"/>
      <c r="AN78" s="1102"/>
      <c r="AO78" s="1102"/>
      <c r="AP78" s="1102"/>
      <c r="AQ78" s="1102"/>
      <c r="AR78" s="1102"/>
      <c r="AS78" s="1102"/>
      <c r="AT78" s="1102"/>
      <c r="AU78" s="1102"/>
      <c r="AV78" s="1102"/>
      <c r="AW78" s="1102"/>
      <c r="AX78" s="1102"/>
      <c r="AY78" s="1102"/>
      <c r="AZ78" s="1102"/>
      <c r="BA78" s="1102"/>
      <c r="BB78" s="1106"/>
      <c r="BC78" s="1106"/>
      <c r="BD78" s="1106"/>
      <c r="BE78" s="1106"/>
      <c r="BF78" s="1106"/>
      <c r="BG78" s="1106"/>
      <c r="BH78" s="1106"/>
      <c r="BI78" s="1106"/>
      <c r="BJ78" s="1106"/>
      <c r="BK78" s="1106"/>
      <c r="BL78" s="1106"/>
      <c r="BM78" s="1106"/>
      <c r="BN78" s="1106"/>
      <c r="BO78" s="1106"/>
      <c r="BP78" s="1107"/>
      <c r="BQ78" s="1107"/>
      <c r="BR78" s="1107"/>
      <c r="BS78" s="1107"/>
      <c r="BT78" s="1107"/>
      <c r="BU78" s="1107"/>
      <c r="BV78" s="1107"/>
      <c r="BW78" s="1107"/>
      <c r="BX78" s="1107"/>
      <c r="BY78" s="1107"/>
      <c r="BZ78" s="1107"/>
      <c r="CA78" s="1107"/>
      <c r="CB78" s="1107"/>
      <c r="CC78" s="1107"/>
      <c r="CD78" s="1107"/>
      <c r="CE78" s="1107"/>
      <c r="CF78" s="1107"/>
      <c r="CG78" s="1107"/>
      <c r="CH78" s="1107"/>
      <c r="CI78" s="1107"/>
      <c r="CJ78" s="1107"/>
      <c r="CK78" s="1107"/>
      <c r="CL78" s="1107"/>
      <c r="CM78" s="1107"/>
      <c r="CN78" s="1107"/>
      <c r="CO78" s="1107"/>
      <c r="CP78" s="1107"/>
      <c r="CQ78" s="1107"/>
      <c r="CR78" s="1107"/>
      <c r="CS78" s="1107"/>
      <c r="CT78" s="1107"/>
      <c r="CU78" s="1107"/>
      <c r="CV78" s="1107"/>
      <c r="CW78" s="1107"/>
      <c r="CX78" s="1107"/>
      <c r="CY78" s="1107"/>
      <c r="CZ78" s="1107"/>
      <c r="DA78" s="1107"/>
      <c r="DB78" s="1107"/>
      <c r="DC78" s="1107"/>
    </row>
    <row r="79" spans="2:107" ht="13.2" x14ac:dyDescent="0.2">
      <c r="B79" s="81"/>
      <c r="G79" s="1096"/>
      <c r="H79" s="1096"/>
      <c r="I79" s="1109"/>
      <c r="J79" s="1109"/>
      <c r="K79" s="1123"/>
      <c r="L79" s="1123"/>
      <c r="M79" s="1123"/>
      <c r="N79" s="1123"/>
      <c r="AN79" s="1102"/>
      <c r="AO79" s="1102"/>
      <c r="AP79" s="1102"/>
      <c r="AQ79" s="1102"/>
      <c r="AR79" s="1102"/>
      <c r="AS79" s="1102"/>
      <c r="AT79" s="1102"/>
      <c r="AU79" s="1102"/>
      <c r="AV79" s="1102"/>
      <c r="AW79" s="1102"/>
      <c r="AX79" s="1102"/>
      <c r="AY79" s="1102"/>
      <c r="AZ79" s="1102"/>
      <c r="BA79" s="1102"/>
      <c r="BB79" s="1106" t="s">
        <v>562</v>
      </c>
      <c r="BC79" s="1106"/>
      <c r="BD79" s="1106"/>
      <c r="BE79" s="1106"/>
      <c r="BF79" s="1106"/>
      <c r="BG79" s="1106"/>
      <c r="BH79" s="1106"/>
      <c r="BI79" s="1106"/>
      <c r="BJ79" s="1106"/>
      <c r="BK79" s="1106"/>
      <c r="BL79" s="1106"/>
      <c r="BM79" s="1106"/>
      <c r="BN79" s="1106"/>
      <c r="BO79" s="1106"/>
      <c r="BP79" s="1107">
        <v>8</v>
      </c>
      <c r="BQ79" s="1107"/>
      <c r="BR79" s="1107"/>
      <c r="BS79" s="1107"/>
      <c r="BT79" s="1107"/>
      <c r="BU79" s="1107"/>
      <c r="BV79" s="1107"/>
      <c r="BW79" s="1107"/>
      <c r="BX79" s="1107">
        <v>7.8</v>
      </c>
      <c r="BY79" s="1107"/>
      <c r="BZ79" s="1107"/>
      <c r="CA79" s="1107"/>
      <c r="CB79" s="1107"/>
      <c r="CC79" s="1107"/>
      <c r="CD79" s="1107"/>
      <c r="CE79" s="1107"/>
      <c r="CF79" s="1107">
        <v>7.7</v>
      </c>
      <c r="CG79" s="1107"/>
      <c r="CH79" s="1107"/>
      <c r="CI79" s="1107"/>
      <c r="CJ79" s="1107"/>
      <c r="CK79" s="1107"/>
      <c r="CL79" s="1107"/>
      <c r="CM79" s="1107"/>
      <c r="CN79" s="1107">
        <v>7.5</v>
      </c>
      <c r="CO79" s="1107"/>
      <c r="CP79" s="1107"/>
      <c r="CQ79" s="1107"/>
      <c r="CR79" s="1107"/>
      <c r="CS79" s="1107"/>
      <c r="CT79" s="1107"/>
      <c r="CU79" s="1107"/>
      <c r="CV79" s="1107">
        <v>8</v>
      </c>
      <c r="CW79" s="1107"/>
      <c r="CX79" s="1107"/>
      <c r="CY79" s="1107"/>
      <c r="CZ79" s="1107"/>
      <c r="DA79" s="1107"/>
      <c r="DB79" s="1107"/>
      <c r="DC79" s="1107"/>
    </row>
    <row r="80" spans="2:107" ht="13.2" x14ac:dyDescent="0.2">
      <c r="B80" s="81"/>
      <c r="G80" s="1096"/>
      <c r="H80" s="1096"/>
      <c r="I80" s="1109"/>
      <c r="J80" s="1109"/>
      <c r="K80" s="1123"/>
      <c r="L80" s="1123"/>
      <c r="M80" s="1123"/>
      <c r="N80" s="1123"/>
      <c r="AN80" s="1102"/>
      <c r="AO80" s="1102"/>
      <c r="AP80" s="1102"/>
      <c r="AQ80" s="1102"/>
      <c r="AR80" s="1102"/>
      <c r="AS80" s="1102"/>
      <c r="AT80" s="1102"/>
      <c r="AU80" s="1102"/>
      <c r="AV80" s="1102"/>
      <c r="AW80" s="1102"/>
      <c r="AX80" s="1102"/>
      <c r="AY80" s="1102"/>
      <c r="AZ80" s="1102"/>
      <c r="BA80" s="1102"/>
      <c r="BB80" s="1106"/>
      <c r="BC80" s="1106"/>
      <c r="BD80" s="1106"/>
      <c r="BE80" s="1106"/>
      <c r="BF80" s="1106"/>
      <c r="BG80" s="1106"/>
      <c r="BH80" s="1106"/>
      <c r="BI80" s="1106"/>
      <c r="BJ80" s="1106"/>
      <c r="BK80" s="1106"/>
      <c r="BL80" s="1106"/>
      <c r="BM80" s="1106"/>
      <c r="BN80" s="1106"/>
      <c r="BO80" s="1106"/>
      <c r="BP80" s="1107"/>
      <c r="BQ80" s="1107"/>
      <c r="BR80" s="1107"/>
      <c r="BS80" s="1107"/>
      <c r="BT80" s="1107"/>
      <c r="BU80" s="1107"/>
      <c r="BV80" s="1107"/>
      <c r="BW80" s="1107"/>
      <c r="BX80" s="1107"/>
      <c r="BY80" s="1107"/>
      <c r="BZ80" s="1107"/>
      <c r="CA80" s="1107"/>
      <c r="CB80" s="1107"/>
      <c r="CC80" s="1107"/>
      <c r="CD80" s="1107"/>
      <c r="CE80" s="1107"/>
      <c r="CF80" s="1107"/>
      <c r="CG80" s="1107"/>
      <c r="CH80" s="1107"/>
      <c r="CI80" s="1107"/>
      <c r="CJ80" s="1107"/>
      <c r="CK80" s="1107"/>
      <c r="CL80" s="1107"/>
      <c r="CM80" s="1107"/>
      <c r="CN80" s="1107"/>
      <c r="CO80" s="1107"/>
      <c r="CP80" s="1107"/>
      <c r="CQ80" s="1107"/>
      <c r="CR80" s="1107"/>
      <c r="CS80" s="1107"/>
      <c r="CT80" s="1107"/>
      <c r="CU80" s="1107"/>
      <c r="CV80" s="1107"/>
      <c r="CW80" s="1107"/>
      <c r="CX80" s="1107"/>
      <c r="CY80" s="1107"/>
      <c r="CZ80" s="1107"/>
      <c r="DA80" s="1107"/>
      <c r="DB80" s="1107"/>
      <c r="DC80" s="1107"/>
    </row>
    <row r="81" spans="2:109" ht="13.2" x14ac:dyDescent="0.2">
      <c r="B81" s="81"/>
    </row>
    <row r="82" spans="2:109" ht="16.2" x14ac:dyDescent="0.2">
      <c r="B82" s="81"/>
      <c r="K82" s="1124"/>
      <c r="L82" s="1124"/>
      <c r="M82" s="1124"/>
      <c r="N82" s="1124"/>
      <c r="AQ82" s="1124"/>
      <c r="AR82" s="1124"/>
      <c r="AS82" s="1124"/>
      <c r="AT82" s="1124"/>
      <c r="BC82" s="1124"/>
      <c r="BD82" s="1124"/>
      <c r="BE82" s="1124"/>
      <c r="BF82" s="1124"/>
      <c r="BO82" s="1124"/>
      <c r="BP82" s="1124"/>
      <c r="BQ82" s="1124"/>
      <c r="BR82" s="1124"/>
      <c r="CA82" s="1124"/>
      <c r="CB82" s="1124"/>
      <c r="CC82" s="1124"/>
      <c r="CD82" s="1124"/>
      <c r="CM82" s="1124"/>
      <c r="CN82" s="1124"/>
      <c r="CO82" s="1124"/>
      <c r="CP82" s="1124"/>
      <c r="CY82" s="1124"/>
      <c r="CZ82" s="1124"/>
      <c r="DA82" s="1124"/>
      <c r="DB82" s="1124"/>
      <c r="DC82" s="1124"/>
    </row>
    <row r="83" spans="2:109" ht="13.2" x14ac:dyDescent="0.2">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166"/>
    </row>
    <row r="84" spans="2:109" ht="13.2" x14ac:dyDescent="0.2">
      <c r="DD84" s="91"/>
      <c r="DE84" s="91"/>
    </row>
    <row r="85" spans="2:109" ht="13.2" x14ac:dyDescent="0.2">
      <c r="DD85" s="91"/>
      <c r="DE85" s="91"/>
    </row>
  </sheetData>
  <sheetProtection algorithmName="SHA-512" hashValue="R6Uak7eLEdlfbF3OEhTJJYCNcJZObLkduG898OgWV3casROTco6mIrxEE080ZMfLo7KdvljiGf4PdUVDHqc+tQ==" saltValue="vd0/K3/VeFx2mObFvMf71w=="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EE7B-02E1-4080-B471-D4134CF795BF}">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78" customWidth="1"/>
    <col min="35" max="122" width="2.44140625" style="79" customWidth="1"/>
    <col min="123" max="123" width="2.44140625" style="79" hidden="1" customWidth="1"/>
    <col min="124" max="16384" width="2.44140625" style="79" hidden="1"/>
  </cols>
  <sheetData>
    <row r="1" spans="1:34" ht="13.5" customHeight="1" x14ac:dyDescent="0.2">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ht="13.2" x14ac:dyDescent="0.2">
      <c r="S2" s="79"/>
      <c r="AH2" s="79"/>
    </row>
    <row r="3" spans="1:34" ht="13.2" x14ac:dyDescent="0.2">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row>
    <row r="4" spans="1:34" ht="13.2" x14ac:dyDescent="0.2"/>
    <row r="5" spans="1:34" ht="13.2" x14ac:dyDescent="0.2"/>
    <row r="6" spans="1:34" ht="13.2" x14ac:dyDescent="0.2"/>
    <row r="7" spans="1:34" ht="13.2" x14ac:dyDescent="0.2"/>
    <row r="8" spans="1:34" ht="13.2" x14ac:dyDescent="0.2"/>
    <row r="9" spans="1:34" ht="13.2" x14ac:dyDescent="0.2">
      <c r="AH9" s="79"/>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79"/>
    </row>
    <row r="18" spans="12:34" ht="13.2" x14ac:dyDescent="0.2"/>
    <row r="19" spans="12:34" ht="13.2" x14ac:dyDescent="0.2"/>
    <row r="20" spans="12:34" ht="13.2" x14ac:dyDescent="0.2">
      <c r="AH20" s="79"/>
    </row>
    <row r="21" spans="12:34" ht="13.2" x14ac:dyDescent="0.2">
      <c r="AH21" s="79"/>
    </row>
    <row r="22" spans="12:34" ht="13.2" x14ac:dyDescent="0.2"/>
    <row r="23" spans="12:34" ht="13.2" x14ac:dyDescent="0.2"/>
    <row r="24" spans="12:34" ht="13.2" x14ac:dyDescent="0.2">
      <c r="Q24" s="79"/>
    </row>
    <row r="25" spans="12:34" ht="13.2" x14ac:dyDescent="0.2"/>
    <row r="26" spans="12:34" ht="13.2" x14ac:dyDescent="0.2"/>
    <row r="27" spans="12:34" ht="13.2" x14ac:dyDescent="0.2"/>
    <row r="28" spans="12:34" ht="13.2" x14ac:dyDescent="0.2">
      <c r="O28" s="79"/>
      <c r="T28" s="79"/>
      <c r="AH28" s="79"/>
    </row>
    <row r="29" spans="12:34" ht="13.2" x14ac:dyDescent="0.2"/>
    <row r="30" spans="12:34" ht="13.2" x14ac:dyDescent="0.2"/>
    <row r="31" spans="12:34" ht="13.2" x14ac:dyDescent="0.2">
      <c r="Q31" s="79"/>
    </row>
    <row r="32" spans="12:34" ht="13.2" x14ac:dyDescent="0.2">
      <c r="L32" s="79"/>
    </row>
    <row r="33" spans="2:34" ht="13.2" x14ac:dyDescent="0.2">
      <c r="C33" s="79"/>
      <c r="E33" s="79"/>
      <c r="G33" s="79"/>
      <c r="I33" s="79"/>
      <c r="X33" s="79"/>
    </row>
    <row r="34" spans="2:34" ht="13.2" x14ac:dyDescent="0.2">
      <c r="B34" s="79"/>
      <c r="P34" s="79"/>
      <c r="R34" s="79"/>
      <c r="T34" s="79"/>
    </row>
    <row r="35" spans="2:34" ht="13.2" x14ac:dyDescent="0.2">
      <c r="D35" s="79"/>
      <c r="W35" s="79"/>
      <c r="AC35" s="79"/>
      <c r="AD35" s="79"/>
      <c r="AE35" s="79"/>
      <c r="AF35" s="79"/>
      <c r="AG35" s="79"/>
      <c r="AH35" s="79"/>
    </row>
    <row r="36" spans="2:34" ht="13.2" x14ac:dyDescent="0.2">
      <c r="H36" s="79"/>
      <c r="J36" s="79"/>
      <c r="K36" s="79"/>
      <c r="M36" s="79"/>
      <c r="Y36" s="79"/>
      <c r="Z36" s="79"/>
      <c r="AA36" s="79"/>
      <c r="AB36" s="79"/>
      <c r="AC36" s="79"/>
      <c r="AD36" s="79"/>
      <c r="AE36" s="79"/>
      <c r="AF36" s="79"/>
      <c r="AG36" s="79"/>
      <c r="AH36" s="79"/>
    </row>
    <row r="37" spans="2:34" ht="13.2" x14ac:dyDescent="0.2">
      <c r="AH37" s="79"/>
    </row>
    <row r="38" spans="2:34" ht="13.2" x14ac:dyDescent="0.2">
      <c r="AG38" s="79"/>
      <c r="AH38" s="79"/>
    </row>
    <row r="39" spans="2:34" ht="13.2" x14ac:dyDescent="0.2"/>
    <row r="40" spans="2:34" ht="13.2" x14ac:dyDescent="0.2">
      <c r="X40" s="79"/>
    </row>
    <row r="41" spans="2:34" ht="13.2" x14ac:dyDescent="0.2">
      <c r="R41" s="79"/>
    </row>
    <row r="42" spans="2:34" ht="13.2" x14ac:dyDescent="0.2">
      <c r="W42" s="79"/>
    </row>
    <row r="43" spans="2:34" ht="13.2" x14ac:dyDescent="0.2">
      <c r="Y43" s="79"/>
      <c r="Z43" s="79"/>
      <c r="AA43" s="79"/>
      <c r="AB43" s="79"/>
      <c r="AC43" s="79"/>
      <c r="AD43" s="79"/>
      <c r="AE43" s="79"/>
      <c r="AF43" s="79"/>
      <c r="AG43" s="79"/>
      <c r="AH43" s="79"/>
    </row>
    <row r="44" spans="2:34" ht="13.2" x14ac:dyDescent="0.2">
      <c r="AH44" s="79"/>
    </row>
    <row r="45" spans="2:34" ht="13.2" x14ac:dyDescent="0.2">
      <c r="X45" s="79"/>
    </row>
    <row r="46" spans="2:34" ht="13.2" x14ac:dyDescent="0.2"/>
    <row r="47" spans="2:34" ht="13.2" x14ac:dyDescent="0.2"/>
    <row r="48" spans="2:34" ht="13.2" x14ac:dyDescent="0.2">
      <c r="W48" s="79"/>
      <c r="Y48" s="79"/>
      <c r="Z48" s="79"/>
      <c r="AA48" s="79"/>
      <c r="AB48" s="79"/>
      <c r="AC48" s="79"/>
      <c r="AD48" s="79"/>
      <c r="AE48" s="79"/>
      <c r="AF48" s="79"/>
      <c r="AG48" s="79"/>
      <c r="AH48" s="79"/>
    </row>
    <row r="49" spans="28:34" ht="13.2" x14ac:dyDescent="0.2"/>
    <row r="50" spans="28:34" ht="13.2" x14ac:dyDescent="0.2">
      <c r="AE50" s="79"/>
      <c r="AF50" s="79"/>
      <c r="AG50" s="79"/>
      <c r="AH50" s="79"/>
    </row>
    <row r="51" spans="28:34" ht="13.2" x14ac:dyDescent="0.2">
      <c r="AC51" s="79"/>
      <c r="AD51" s="79"/>
      <c r="AE51" s="79"/>
      <c r="AF51" s="79"/>
      <c r="AG51" s="79"/>
      <c r="AH51" s="79"/>
    </row>
    <row r="52" spans="28:34" ht="13.2" x14ac:dyDescent="0.2"/>
    <row r="53" spans="28:34" ht="13.2" x14ac:dyDescent="0.2">
      <c r="AF53" s="79"/>
      <c r="AG53" s="79"/>
      <c r="AH53" s="79"/>
    </row>
    <row r="54" spans="28:34" ht="13.2" x14ac:dyDescent="0.2">
      <c r="AH54" s="79"/>
    </row>
    <row r="55" spans="28:34" ht="13.2" x14ac:dyDescent="0.2"/>
    <row r="56" spans="28:34" ht="13.2" x14ac:dyDescent="0.2">
      <c r="AB56" s="79"/>
      <c r="AC56" s="79"/>
      <c r="AD56" s="79"/>
      <c r="AE56" s="79"/>
      <c r="AF56" s="79"/>
      <c r="AG56" s="79"/>
      <c r="AH56" s="79"/>
    </row>
    <row r="57" spans="28:34" ht="13.2" x14ac:dyDescent="0.2">
      <c r="AH57" s="79"/>
    </row>
    <row r="58" spans="28:34" ht="13.2" x14ac:dyDescent="0.2">
      <c r="AH58" s="79"/>
    </row>
    <row r="59" spans="28:34" ht="13.2" x14ac:dyDescent="0.2"/>
    <row r="60" spans="28:34" ht="13.2" x14ac:dyDescent="0.2"/>
    <row r="61" spans="28:34" ht="13.2" x14ac:dyDescent="0.2"/>
    <row r="62" spans="28:34" ht="13.2" x14ac:dyDescent="0.2"/>
    <row r="63" spans="28:34" ht="13.2" x14ac:dyDescent="0.2">
      <c r="AH63" s="79"/>
    </row>
    <row r="64" spans="28:34" ht="13.2" x14ac:dyDescent="0.2">
      <c r="AG64" s="79"/>
      <c r="AH64" s="79"/>
    </row>
    <row r="65" spans="28:34" ht="13.2" x14ac:dyDescent="0.2"/>
    <row r="66" spans="28:34" ht="13.2" x14ac:dyDescent="0.2"/>
    <row r="67" spans="28:34" ht="13.2" x14ac:dyDescent="0.2"/>
    <row r="68" spans="28:34" ht="13.2" x14ac:dyDescent="0.2">
      <c r="AB68" s="79"/>
      <c r="AC68" s="79"/>
      <c r="AD68" s="79"/>
      <c r="AE68" s="79"/>
      <c r="AF68" s="79"/>
      <c r="AG68" s="79"/>
      <c r="AH68" s="79"/>
    </row>
    <row r="69" spans="28:34" ht="13.2" x14ac:dyDescent="0.2">
      <c r="AF69" s="79"/>
      <c r="AG69" s="79"/>
      <c r="AH69" s="79"/>
    </row>
    <row r="70" spans="28:34" ht="13.2" x14ac:dyDescent="0.2"/>
    <row r="71" spans="28:34" ht="13.2" x14ac:dyDescent="0.2"/>
    <row r="72" spans="28:34" ht="13.2" x14ac:dyDescent="0.2"/>
    <row r="73" spans="28:34" ht="13.2" x14ac:dyDescent="0.2"/>
    <row r="74" spans="28:34" ht="13.2" x14ac:dyDescent="0.2"/>
    <row r="75" spans="28:34" ht="13.2" x14ac:dyDescent="0.2">
      <c r="AH75" s="79"/>
    </row>
    <row r="76" spans="28:34" ht="13.2" x14ac:dyDescent="0.2">
      <c r="AF76" s="79"/>
      <c r="AG76" s="79"/>
      <c r="AH76" s="79"/>
    </row>
    <row r="77" spans="28:34" ht="13.2" x14ac:dyDescent="0.2">
      <c r="AG77" s="79"/>
      <c r="AH77" s="79"/>
    </row>
    <row r="78" spans="28:34" ht="13.2" x14ac:dyDescent="0.2"/>
    <row r="79" spans="28:34" ht="13.2" x14ac:dyDescent="0.2"/>
    <row r="80" spans="28:34" ht="13.2" x14ac:dyDescent="0.2"/>
    <row r="81" spans="25:34" ht="13.2" x14ac:dyDescent="0.2"/>
    <row r="82" spans="25:34" ht="13.2" x14ac:dyDescent="0.2">
      <c r="Y82" s="79"/>
    </row>
    <row r="83" spans="25:34" ht="13.2" x14ac:dyDescent="0.2">
      <c r="Y83" s="79"/>
      <c r="Z83" s="79"/>
      <c r="AA83" s="79"/>
      <c r="AB83" s="79"/>
      <c r="AC83" s="79"/>
      <c r="AD83" s="79"/>
      <c r="AE83" s="79"/>
      <c r="AF83" s="79"/>
      <c r="AG83" s="79"/>
      <c r="AH83" s="79"/>
    </row>
    <row r="84" spans="25:34" ht="13.2" x14ac:dyDescent="0.2"/>
    <row r="85" spans="25:34" ht="13.2" x14ac:dyDescent="0.2"/>
    <row r="86" spans="25:34" ht="13.2" x14ac:dyDescent="0.2"/>
    <row r="87" spans="25:34" ht="13.2" x14ac:dyDescent="0.2"/>
    <row r="88" spans="25:34" ht="13.2" x14ac:dyDescent="0.2">
      <c r="AH88" s="7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79"/>
      <c r="AG94" s="79"/>
      <c r="AH94" s="79"/>
    </row>
    <row r="95" spans="25:34" ht="13.5" customHeight="1" x14ac:dyDescent="0.2">
      <c r="AH95" s="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9"/>
    </row>
    <row r="102" spans="33:34" ht="13.5" customHeight="1" x14ac:dyDescent="0.2"/>
    <row r="103" spans="33:34" ht="13.5" customHeight="1" x14ac:dyDescent="0.2"/>
    <row r="104" spans="33:34" ht="13.5" customHeight="1" x14ac:dyDescent="0.2">
      <c r="AG104" s="79"/>
      <c r="AH104" s="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9"/>
    </row>
    <row r="117" spans="34:122" ht="13.5" customHeight="1" x14ac:dyDescent="0.2"/>
    <row r="118" spans="34:122" ht="13.5" customHeight="1" x14ac:dyDescent="0.2"/>
    <row r="119" spans="34:122" ht="13.5" customHeight="1" x14ac:dyDescent="0.2"/>
    <row r="120" spans="34:122" ht="13.5" customHeight="1" x14ac:dyDescent="0.2">
      <c r="AH120" s="79"/>
    </row>
    <row r="121" spans="34:122" ht="13.5" customHeight="1" x14ac:dyDescent="0.2">
      <c r="AH121" s="79"/>
    </row>
    <row r="122" spans="34:122" ht="13.5" customHeight="1" x14ac:dyDescent="0.2"/>
    <row r="123" spans="34:122" ht="13.5" customHeight="1" x14ac:dyDescent="0.2"/>
    <row r="124" spans="34:122" ht="13.5" customHeight="1" x14ac:dyDescent="0.2"/>
    <row r="125" spans="34:122" ht="13.5" customHeight="1" x14ac:dyDescent="0.2">
      <c r="DR125" s="79" t="s">
        <v>101</v>
      </c>
    </row>
  </sheetData>
  <sheetProtection algorithmName="SHA-512" hashValue="nJjYJq2x+PgJEFoiOt6JY5hWz8rPEacfJOkJNUxIUxoYulsqd+7wMBNnUYbKe/X6yRqID9jVX5/FX0+qaGvQ7g==" saltValue="NCPzIItnRWtfXVBzCES59A==" spinCount="100000" sheet="1" objects="1" scenarios="1"/>
  <phoneticPr fontId="4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39112-DB9B-4277-A6DA-0FBA1133558B}">
  <sheetPr>
    <pageSetUpPr fitToPage="1"/>
  </sheetPr>
  <dimension ref="A1:DR125"/>
  <sheetViews>
    <sheetView showGridLines="0" zoomScaleSheetLayoutView="55" workbookViewId="0"/>
  </sheetViews>
  <sheetFormatPr defaultColWidth="0" defaultRowHeight="13.5" customHeight="1" zeroHeight="1" x14ac:dyDescent="0.2"/>
  <cols>
    <col min="1" max="34" width="2.44140625" style="78" customWidth="1"/>
    <col min="35" max="122" width="2.44140625" style="79" customWidth="1"/>
    <col min="123" max="123" width="2.44140625" style="79" hidden="1" customWidth="1"/>
    <col min="124" max="16384" width="2.44140625" style="79" hidden="1"/>
  </cols>
  <sheetData>
    <row r="1" spans="2:34" ht="13.5" customHeight="1" x14ac:dyDescent="0.2">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2:34" ht="13.2" x14ac:dyDescent="0.2">
      <c r="S2" s="79"/>
      <c r="AH2" s="79"/>
    </row>
    <row r="3" spans="2:34" ht="13.2" x14ac:dyDescent="0.2">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row>
    <row r="4" spans="2:34" ht="13.2" x14ac:dyDescent="0.2"/>
    <row r="5" spans="2:34" ht="13.2" x14ac:dyDescent="0.2"/>
    <row r="6" spans="2:34" ht="13.2" x14ac:dyDescent="0.2"/>
    <row r="7" spans="2:34" ht="13.2" x14ac:dyDescent="0.2"/>
    <row r="8" spans="2:34" ht="13.2" x14ac:dyDescent="0.2"/>
    <row r="9" spans="2:34" ht="13.2" x14ac:dyDescent="0.2">
      <c r="AH9" s="7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79"/>
    </row>
    <row r="18" spans="12:34" ht="13.2" x14ac:dyDescent="0.2"/>
    <row r="19" spans="12:34" ht="13.2" x14ac:dyDescent="0.2"/>
    <row r="20" spans="12:34" ht="13.2" x14ac:dyDescent="0.2">
      <c r="AH20" s="79"/>
    </row>
    <row r="21" spans="12:34" ht="13.2" x14ac:dyDescent="0.2">
      <c r="AH21" s="79"/>
    </row>
    <row r="22" spans="12:34" ht="13.2" x14ac:dyDescent="0.2"/>
    <row r="23" spans="12:34" ht="13.2" x14ac:dyDescent="0.2"/>
    <row r="24" spans="12:34" ht="13.2" x14ac:dyDescent="0.2">
      <c r="Q24" s="79"/>
    </row>
    <row r="25" spans="12:34" ht="13.2" x14ac:dyDescent="0.2"/>
    <row r="26" spans="12:34" ht="13.2" x14ac:dyDescent="0.2"/>
    <row r="27" spans="12:34" ht="13.2" x14ac:dyDescent="0.2"/>
    <row r="28" spans="12:34" ht="13.2" x14ac:dyDescent="0.2">
      <c r="O28" s="79"/>
      <c r="T28" s="79"/>
      <c r="AH28" s="79"/>
    </row>
    <row r="29" spans="12:34" ht="13.2" x14ac:dyDescent="0.2"/>
    <row r="30" spans="12:34" ht="13.2" x14ac:dyDescent="0.2"/>
    <row r="31" spans="12:34" ht="13.2" x14ac:dyDescent="0.2">
      <c r="Q31" s="79"/>
    </row>
    <row r="32" spans="12:34" ht="13.2" x14ac:dyDescent="0.2">
      <c r="L32" s="79"/>
    </row>
    <row r="33" spans="2:34" ht="13.2" x14ac:dyDescent="0.2">
      <c r="C33" s="79"/>
      <c r="E33" s="79"/>
      <c r="G33" s="79"/>
      <c r="I33" s="79"/>
      <c r="X33" s="79"/>
    </row>
    <row r="34" spans="2:34" ht="13.2" x14ac:dyDescent="0.2">
      <c r="B34" s="79"/>
      <c r="P34" s="79"/>
      <c r="R34" s="79"/>
      <c r="T34" s="79"/>
    </row>
    <row r="35" spans="2:34" ht="13.2" x14ac:dyDescent="0.2">
      <c r="D35" s="79"/>
      <c r="W35" s="79"/>
      <c r="AC35" s="79"/>
      <c r="AD35" s="79"/>
      <c r="AE35" s="79"/>
      <c r="AF35" s="79"/>
      <c r="AG35" s="79"/>
      <c r="AH35" s="79"/>
    </row>
    <row r="36" spans="2:34" ht="13.2" x14ac:dyDescent="0.2">
      <c r="H36" s="79"/>
      <c r="J36" s="79"/>
      <c r="K36" s="79"/>
      <c r="M36" s="79"/>
      <c r="Y36" s="79"/>
      <c r="Z36" s="79"/>
      <c r="AA36" s="79"/>
      <c r="AB36" s="79"/>
      <c r="AC36" s="79"/>
      <c r="AD36" s="79"/>
      <c r="AE36" s="79"/>
      <c r="AF36" s="79"/>
      <c r="AG36" s="79"/>
      <c r="AH36" s="79"/>
    </row>
    <row r="37" spans="2:34" ht="13.2" x14ac:dyDescent="0.2">
      <c r="AH37" s="79"/>
    </row>
    <row r="38" spans="2:34" ht="13.2" x14ac:dyDescent="0.2">
      <c r="AG38" s="79"/>
      <c r="AH38" s="79"/>
    </row>
    <row r="39" spans="2:34" ht="13.2" x14ac:dyDescent="0.2"/>
    <row r="40" spans="2:34" ht="13.2" x14ac:dyDescent="0.2">
      <c r="X40" s="79"/>
    </row>
    <row r="41" spans="2:34" ht="13.2" x14ac:dyDescent="0.2">
      <c r="R41" s="79"/>
    </row>
    <row r="42" spans="2:34" ht="13.2" x14ac:dyDescent="0.2">
      <c r="W42" s="79"/>
    </row>
    <row r="43" spans="2:34" ht="13.2" x14ac:dyDescent="0.2">
      <c r="Y43" s="79"/>
      <c r="Z43" s="79"/>
      <c r="AA43" s="79"/>
      <c r="AB43" s="79"/>
      <c r="AC43" s="79"/>
      <c r="AD43" s="79"/>
      <c r="AE43" s="79"/>
      <c r="AF43" s="79"/>
      <c r="AG43" s="79"/>
      <c r="AH43" s="79"/>
    </row>
    <row r="44" spans="2:34" ht="13.2" x14ac:dyDescent="0.2">
      <c r="AH44" s="79"/>
    </row>
    <row r="45" spans="2:34" ht="13.2" x14ac:dyDescent="0.2">
      <c r="X45" s="79"/>
    </row>
    <row r="46" spans="2:34" ht="13.2" x14ac:dyDescent="0.2"/>
    <row r="47" spans="2:34" ht="13.2" x14ac:dyDescent="0.2"/>
    <row r="48" spans="2:34" ht="13.2" x14ac:dyDescent="0.2">
      <c r="W48" s="79"/>
      <c r="Y48" s="79"/>
      <c r="Z48" s="79"/>
      <c r="AA48" s="79"/>
      <c r="AB48" s="79"/>
      <c r="AC48" s="79"/>
      <c r="AD48" s="79"/>
      <c r="AE48" s="79"/>
      <c r="AF48" s="79"/>
      <c r="AG48" s="79"/>
      <c r="AH48" s="79"/>
    </row>
    <row r="49" spans="28:34" ht="13.2" x14ac:dyDescent="0.2"/>
    <row r="50" spans="28:34" ht="13.2" x14ac:dyDescent="0.2">
      <c r="AE50" s="79"/>
      <c r="AF50" s="79"/>
      <c r="AG50" s="79"/>
      <c r="AH50" s="79"/>
    </row>
    <row r="51" spans="28:34" ht="13.2" x14ac:dyDescent="0.2">
      <c r="AC51" s="79"/>
      <c r="AD51" s="79"/>
      <c r="AE51" s="79"/>
      <c r="AF51" s="79"/>
      <c r="AG51" s="79"/>
      <c r="AH51" s="79"/>
    </row>
    <row r="52" spans="28:34" ht="13.2" x14ac:dyDescent="0.2"/>
    <row r="53" spans="28:34" ht="13.2" x14ac:dyDescent="0.2">
      <c r="AF53" s="79"/>
      <c r="AG53" s="79"/>
      <c r="AH53" s="79"/>
    </row>
    <row r="54" spans="28:34" ht="13.2" x14ac:dyDescent="0.2">
      <c r="AH54" s="79"/>
    </row>
    <row r="55" spans="28:34" ht="13.2" x14ac:dyDescent="0.2"/>
    <row r="56" spans="28:34" ht="13.2" x14ac:dyDescent="0.2">
      <c r="AB56" s="79"/>
      <c r="AC56" s="79"/>
      <c r="AD56" s="79"/>
      <c r="AE56" s="79"/>
      <c r="AF56" s="79"/>
      <c r="AG56" s="79"/>
      <c r="AH56" s="79"/>
    </row>
    <row r="57" spans="28:34" ht="13.2" x14ac:dyDescent="0.2">
      <c r="AH57" s="79"/>
    </row>
    <row r="58" spans="28:34" ht="13.2" x14ac:dyDescent="0.2">
      <c r="AH58" s="79"/>
    </row>
    <row r="59" spans="28:34" ht="13.2" x14ac:dyDescent="0.2">
      <c r="AG59" s="79"/>
      <c r="AH59" s="79"/>
    </row>
    <row r="60" spans="28:34" ht="13.2" x14ac:dyDescent="0.2"/>
    <row r="61" spans="28:34" ht="13.2" x14ac:dyDescent="0.2"/>
    <row r="62" spans="28:34" ht="13.2" x14ac:dyDescent="0.2"/>
    <row r="63" spans="28:34" ht="13.2" x14ac:dyDescent="0.2">
      <c r="AH63" s="79"/>
    </row>
    <row r="64" spans="28:34" ht="13.2" x14ac:dyDescent="0.2">
      <c r="AG64" s="79"/>
      <c r="AH64" s="79"/>
    </row>
    <row r="65" spans="28:34" ht="13.2" x14ac:dyDescent="0.2"/>
    <row r="66" spans="28:34" ht="13.2" x14ac:dyDescent="0.2"/>
    <row r="67" spans="28:34" ht="13.2" x14ac:dyDescent="0.2"/>
    <row r="68" spans="28:34" ht="13.2" x14ac:dyDescent="0.2">
      <c r="AB68" s="79"/>
      <c r="AC68" s="79"/>
      <c r="AD68" s="79"/>
      <c r="AE68" s="79"/>
      <c r="AF68" s="79"/>
      <c r="AG68" s="79"/>
      <c r="AH68" s="79"/>
    </row>
    <row r="69" spans="28:34" ht="13.2" x14ac:dyDescent="0.2">
      <c r="AF69" s="79"/>
      <c r="AG69" s="79"/>
      <c r="AH69" s="79"/>
    </row>
    <row r="70" spans="28:34" ht="13.2" x14ac:dyDescent="0.2"/>
    <row r="71" spans="28:34" ht="13.2" x14ac:dyDescent="0.2"/>
    <row r="72" spans="28:34" ht="13.2" x14ac:dyDescent="0.2"/>
    <row r="73" spans="28:34" ht="13.2" x14ac:dyDescent="0.2"/>
    <row r="74" spans="28:34" ht="13.2" x14ac:dyDescent="0.2"/>
    <row r="75" spans="28:34" ht="13.2" x14ac:dyDescent="0.2">
      <c r="AH75" s="79"/>
    </row>
    <row r="76" spans="28:34" ht="13.2" x14ac:dyDescent="0.2">
      <c r="AF76" s="79"/>
      <c r="AG76" s="79"/>
      <c r="AH76" s="79"/>
    </row>
    <row r="77" spans="28:34" ht="13.2" x14ac:dyDescent="0.2">
      <c r="AG77" s="79"/>
      <c r="AH77" s="79"/>
    </row>
    <row r="78" spans="28:34" ht="13.2" x14ac:dyDescent="0.2"/>
    <row r="79" spans="28:34" ht="13.2" x14ac:dyDescent="0.2"/>
    <row r="80" spans="28:34" ht="13.2" x14ac:dyDescent="0.2"/>
    <row r="81" spans="25:34" ht="13.2" x14ac:dyDescent="0.2"/>
    <row r="82" spans="25:34" ht="13.2" x14ac:dyDescent="0.2">
      <c r="Y82" s="79"/>
    </row>
    <row r="83" spans="25:34" ht="13.2" x14ac:dyDescent="0.2">
      <c r="Y83" s="79"/>
      <c r="Z83" s="79"/>
      <c r="AA83" s="79"/>
      <c r="AB83" s="79"/>
      <c r="AC83" s="79"/>
      <c r="AD83" s="79"/>
      <c r="AE83" s="79"/>
      <c r="AF83" s="79"/>
      <c r="AG83" s="79"/>
      <c r="AH83" s="79"/>
    </row>
    <row r="84" spans="25:34" ht="13.2" x14ac:dyDescent="0.2"/>
    <row r="85" spans="25:34" ht="13.2" x14ac:dyDescent="0.2"/>
    <row r="86" spans="25:34" ht="13.2" x14ac:dyDescent="0.2"/>
    <row r="87" spans="25:34" ht="13.2" x14ac:dyDescent="0.2"/>
    <row r="88" spans="25:34" ht="13.2" x14ac:dyDescent="0.2">
      <c r="AH88" s="7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79"/>
      <c r="AG94" s="79"/>
      <c r="AH94" s="79"/>
    </row>
    <row r="95" spans="25:34" ht="13.5" customHeight="1" x14ac:dyDescent="0.2">
      <c r="AH95" s="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9"/>
    </row>
    <row r="102" spans="33:34" ht="13.5" customHeight="1" x14ac:dyDescent="0.2"/>
    <row r="103" spans="33:34" ht="13.5" customHeight="1" x14ac:dyDescent="0.2"/>
    <row r="104" spans="33:34" ht="13.5" customHeight="1" x14ac:dyDescent="0.2">
      <c r="AG104" s="79"/>
      <c r="AH104" s="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9"/>
    </row>
    <row r="117" spans="34:122" ht="13.5" customHeight="1" x14ac:dyDescent="0.2"/>
    <row r="118" spans="34:122" ht="13.5" customHeight="1" x14ac:dyDescent="0.2"/>
    <row r="119" spans="34:122" ht="13.5" customHeight="1" x14ac:dyDescent="0.2"/>
    <row r="120" spans="34:122" ht="13.5" customHeight="1" x14ac:dyDescent="0.2">
      <c r="AH120" s="79"/>
    </row>
    <row r="121" spans="34:122" ht="13.5" customHeight="1" x14ac:dyDescent="0.2">
      <c r="AH121" s="79"/>
    </row>
    <row r="122" spans="34:122" ht="13.5" customHeight="1" x14ac:dyDescent="0.2"/>
    <row r="123" spans="34:122" ht="13.5" customHeight="1" x14ac:dyDescent="0.2"/>
    <row r="124" spans="34:122" ht="13.5" customHeight="1" x14ac:dyDescent="0.2"/>
    <row r="125" spans="34:122" ht="13.5" customHeight="1" x14ac:dyDescent="0.2">
      <c r="DR125" s="79" t="s">
        <v>101</v>
      </c>
    </row>
  </sheetData>
  <sheetProtection algorithmName="SHA-512" hashValue="VZLqjkEXQB3C/cjyQv+YyXC9QUgMxdD06DQ0dC/JQiJTQXl5zO1ir5zwNQaHw5lRSi2kiy4OnrwoSN4zwEqjgg==" saltValue="itywMAGC/DsMysQhCgikkw=="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89" customWidth="1"/>
    <col min="2" max="8" width="13.33203125" style="289" customWidth="1"/>
    <col min="9" max="16384" width="11.109375" style="289"/>
  </cols>
  <sheetData>
    <row r="1" spans="1:8" x14ac:dyDescent="0.2">
      <c r="A1" s="97"/>
      <c r="B1" s="103"/>
      <c r="C1" s="107"/>
      <c r="D1" s="113"/>
      <c r="E1" s="123"/>
      <c r="F1" s="123"/>
      <c r="G1" s="123"/>
      <c r="H1" s="157"/>
    </row>
    <row r="2" spans="1:8" x14ac:dyDescent="0.2">
      <c r="A2" s="98"/>
      <c r="B2" s="104"/>
      <c r="C2" s="296"/>
      <c r="D2" s="114" t="s">
        <v>82</v>
      </c>
      <c r="E2" s="124"/>
      <c r="F2" s="304" t="s">
        <v>529</v>
      </c>
      <c r="G2" s="148"/>
      <c r="H2" s="158"/>
    </row>
    <row r="3" spans="1:8" x14ac:dyDescent="0.2">
      <c r="A3" s="114" t="s">
        <v>231</v>
      </c>
      <c r="B3" s="106"/>
      <c r="C3" s="297"/>
      <c r="D3" s="300">
        <v>64770</v>
      </c>
      <c r="E3" s="302"/>
      <c r="F3" s="305">
        <v>70615</v>
      </c>
      <c r="G3" s="307"/>
      <c r="H3" s="310"/>
    </row>
    <row r="4" spans="1:8" x14ac:dyDescent="0.2">
      <c r="A4" s="99"/>
      <c r="B4" s="105"/>
      <c r="C4" s="298"/>
      <c r="D4" s="301">
        <v>22659</v>
      </c>
      <c r="E4" s="303"/>
      <c r="F4" s="306">
        <v>37382</v>
      </c>
      <c r="G4" s="308"/>
      <c r="H4" s="311"/>
    </row>
    <row r="5" spans="1:8" x14ac:dyDescent="0.2">
      <c r="A5" s="114" t="s">
        <v>525</v>
      </c>
      <c r="B5" s="106"/>
      <c r="C5" s="297"/>
      <c r="D5" s="300">
        <v>101408</v>
      </c>
      <c r="E5" s="302"/>
      <c r="F5" s="305">
        <v>69185</v>
      </c>
      <c r="G5" s="307"/>
      <c r="H5" s="310"/>
    </row>
    <row r="6" spans="1:8" x14ac:dyDescent="0.2">
      <c r="A6" s="99"/>
      <c r="B6" s="105"/>
      <c r="C6" s="298"/>
      <c r="D6" s="301">
        <v>13342</v>
      </c>
      <c r="E6" s="303"/>
      <c r="F6" s="306">
        <v>38519</v>
      </c>
      <c r="G6" s="308"/>
      <c r="H6" s="311"/>
    </row>
    <row r="7" spans="1:8" x14ac:dyDescent="0.2">
      <c r="A7" s="114" t="s">
        <v>526</v>
      </c>
      <c r="B7" s="106"/>
      <c r="C7" s="297"/>
      <c r="D7" s="300">
        <v>41501</v>
      </c>
      <c r="E7" s="302"/>
      <c r="F7" s="305">
        <v>70166</v>
      </c>
      <c r="G7" s="307"/>
      <c r="H7" s="310"/>
    </row>
    <row r="8" spans="1:8" x14ac:dyDescent="0.2">
      <c r="A8" s="99"/>
      <c r="B8" s="105"/>
      <c r="C8" s="298"/>
      <c r="D8" s="301">
        <v>12546</v>
      </c>
      <c r="E8" s="303"/>
      <c r="F8" s="306">
        <v>36115</v>
      </c>
      <c r="G8" s="308"/>
      <c r="H8" s="311"/>
    </row>
    <row r="9" spans="1:8" x14ac:dyDescent="0.2">
      <c r="A9" s="114" t="s">
        <v>480</v>
      </c>
      <c r="B9" s="106"/>
      <c r="C9" s="297"/>
      <c r="D9" s="300">
        <v>35862</v>
      </c>
      <c r="E9" s="302"/>
      <c r="F9" s="305">
        <v>70329</v>
      </c>
      <c r="G9" s="307"/>
      <c r="H9" s="310"/>
    </row>
    <row r="10" spans="1:8" x14ac:dyDescent="0.2">
      <c r="A10" s="99"/>
      <c r="B10" s="105"/>
      <c r="C10" s="298"/>
      <c r="D10" s="301">
        <v>14390</v>
      </c>
      <c r="E10" s="303"/>
      <c r="F10" s="306">
        <v>39403</v>
      </c>
      <c r="G10" s="308"/>
      <c r="H10" s="311"/>
    </row>
    <row r="11" spans="1:8" x14ac:dyDescent="0.2">
      <c r="A11" s="114" t="s">
        <v>527</v>
      </c>
      <c r="B11" s="106"/>
      <c r="C11" s="297"/>
      <c r="D11" s="300">
        <v>65265</v>
      </c>
      <c r="E11" s="302"/>
      <c r="F11" s="305">
        <v>71871</v>
      </c>
      <c r="G11" s="307"/>
      <c r="H11" s="310"/>
    </row>
    <row r="12" spans="1:8" x14ac:dyDescent="0.2">
      <c r="A12" s="99"/>
      <c r="B12" s="105"/>
      <c r="C12" s="299"/>
      <c r="D12" s="301">
        <v>14975</v>
      </c>
      <c r="E12" s="303"/>
      <c r="F12" s="306">
        <v>38232</v>
      </c>
      <c r="G12" s="308"/>
      <c r="H12" s="311"/>
    </row>
    <row r="13" spans="1:8" x14ac:dyDescent="0.2">
      <c r="A13" s="114"/>
      <c r="B13" s="106"/>
      <c r="C13" s="297"/>
      <c r="D13" s="300">
        <v>61761</v>
      </c>
      <c r="E13" s="302"/>
      <c r="F13" s="305">
        <v>70433</v>
      </c>
      <c r="G13" s="309"/>
      <c r="H13" s="310"/>
    </row>
    <row r="14" spans="1:8" x14ac:dyDescent="0.2">
      <c r="A14" s="99"/>
      <c r="B14" s="105"/>
      <c r="C14" s="298"/>
      <c r="D14" s="301">
        <v>15582</v>
      </c>
      <c r="E14" s="303"/>
      <c r="F14" s="306">
        <v>37930</v>
      </c>
      <c r="G14" s="308"/>
      <c r="H14" s="311"/>
    </row>
    <row r="17" spans="1:11" x14ac:dyDescent="0.2">
      <c r="A17" s="289" t="s">
        <v>23</v>
      </c>
    </row>
    <row r="18" spans="1:11" x14ac:dyDescent="0.2">
      <c r="A18" s="290"/>
      <c r="B18" s="290" t="str">
        <f>実質収支比率等に係る経年分析!F$46</f>
        <v>H29</v>
      </c>
      <c r="C18" s="290" t="str">
        <f>実質収支比率等に係る経年分析!G$46</f>
        <v>H30</v>
      </c>
      <c r="D18" s="290" t="str">
        <f>実質収支比率等に係る経年分析!H$46</f>
        <v>R01</v>
      </c>
      <c r="E18" s="290" t="str">
        <f>実質収支比率等に係る経年分析!I$46</f>
        <v>R02</v>
      </c>
      <c r="F18" s="290" t="str">
        <f>実質収支比率等に係る経年分析!J$46</f>
        <v>R03</v>
      </c>
    </row>
    <row r="19" spans="1:11" x14ac:dyDescent="0.2">
      <c r="A19" s="290" t="s">
        <v>89</v>
      </c>
      <c r="B19" s="290">
        <f>ROUND(VALUE(SUBSTITUTE(実質収支比率等に係る経年分析!F$48,"▲","-")),2)</f>
        <v>8.25</v>
      </c>
      <c r="C19" s="290">
        <f>ROUND(VALUE(SUBSTITUTE(実質収支比率等に係る経年分析!G$48,"▲","-")),2)</f>
        <v>12.02</v>
      </c>
      <c r="D19" s="290">
        <f>ROUND(VALUE(SUBSTITUTE(実質収支比率等に係る経年分析!H$48,"▲","-")),2)</f>
        <v>9.58</v>
      </c>
      <c r="E19" s="290">
        <f>ROUND(VALUE(SUBSTITUTE(実質収支比率等に係る経年分析!I$48,"▲","-")),2)</f>
        <v>13.86</v>
      </c>
      <c r="F19" s="290">
        <f>ROUND(VALUE(SUBSTITUTE(実質収支比率等に係る経年分析!J$48,"▲","-")),2)</f>
        <v>13.32</v>
      </c>
    </row>
    <row r="20" spans="1:11" x14ac:dyDescent="0.2">
      <c r="A20" s="290" t="s">
        <v>34</v>
      </c>
      <c r="B20" s="290">
        <f>ROUND(VALUE(SUBSTITUTE(実質収支比率等に係る経年分析!F$47,"▲","-")),2)</f>
        <v>34.83</v>
      </c>
      <c r="C20" s="290">
        <f>ROUND(VALUE(SUBSTITUTE(実質収支比率等に係る経年分析!G$47,"▲","-")),2)</f>
        <v>33.28</v>
      </c>
      <c r="D20" s="290">
        <f>ROUND(VALUE(SUBSTITUTE(実質収支比率等に係る経年分析!H$47,"▲","-")),2)</f>
        <v>31.18</v>
      </c>
      <c r="E20" s="290">
        <f>ROUND(VALUE(SUBSTITUTE(実質収支比率等に係る経年分析!I$47,"▲","-")),2)</f>
        <v>30.33</v>
      </c>
      <c r="F20" s="290">
        <f>ROUND(VALUE(SUBSTITUTE(実質収支比率等に係る経年分析!J$47,"▲","-")),2)</f>
        <v>32.06</v>
      </c>
    </row>
    <row r="21" spans="1:11" x14ac:dyDescent="0.2">
      <c r="A21" s="290" t="s">
        <v>115</v>
      </c>
      <c r="B21" s="290">
        <f>IF(ISNUMBER(VALUE(SUBSTITUTE(実質収支比率等に係る経年分析!F$49,"▲","-"))),ROUND(VALUE(SUBSTITUTE(実質収支比率等に係る経年分析!F$49,"▲","-")),2),NA())</f>
        <v>-10.49</v>
      </c>
      <c r="C21" s="290">
        <f>IF(ISNUMBER(VALUE(SUBSTITUTE(実質収支比率等に係る経年分析!G$49,"▲","-"))),ROUND(VALUE(SUBSTITUTE(実質収支比率等に係る経年分析!G$49,"▲","-")),2),NA())</f>
        <v>-1.57</v>
      </c>
      <c r="D21" s="290">
        <f>IF(ISNUMBER(VALUE(SUBSTITUTE(実質収支比率等に係る経年分析!H$49,"▲","-"))),ROUND(VALUE(SUBSTITUTE(実質収支比率等に係る経年分析!H$49,"▲","-")),2),NA())</f>
        <v>-12.47</v>
      </c>
      <c r="E21" s="290">
        <f>IF(ISNUMBER(VALUE(SUBSTITUTE(実質収支比率等に係る経年分析!I$49,"▲","-"))),ROUND(VALUE(SUBSTITUTE(実質収支比率等に係る経年分析!I$49,"▲","-")),2),NA())</f>
        <v>-1.57</v>
      </c>
      <c r="F21" s="290">
        <f>IF(ISNUMBER(VALUE(SUBSTITUTE(実質収支比率等に係る経年分析!J$49,"▲","-"))),ROUND(VALUE(SUBSTITUTE(実質収支比率等に係る経年分析!J$49,"▲","-")),2),NA())</f>
        <v>0.71</v>
      </c>
    </row>
    <row r="24" spans="1:11" x14ac:dyDescent="0.2">
      <c r="A24" s="289" t="s">
        <v>102</v>
      </c>
    </row>
    <row r="25" spans="1:11" x14ac:dyDescent="0.2">
      <c r="A25" s="291"/>
      <c r="B25" s="291" t="str">
        <f>連結実質赤字比率に係る赤字・黒字の構成分析!F$33</f>
        <v>H29</v>
      </c>
      <c r="C25" s="291"/>
      <c r="D25" s="291" t="str">
        <f>連結実質赤字比率に係る赤字・黒字の構成分析!G$33</f>
        <v>H30</v>
      </c>
      <c r="E25" s="291"/>
      <c r="F25" s="291" t="str">
        <f>連結実質赤字比率に係る赤字・黒字の構成分析!H$33</f>
        <v>R01</v>
      </c>
      <c r="G25" s="291"/>
      <c r="H25" s="291" t="str">
        <f>連結実質赤字比率に係る赤字・黒字の構成分析!I$33</f>
        <v>R02</v>
      </c>
      <c r="I25" s="291"/>
      <c r="J25" s="291" t="str">
        <f>連結実質赤字比率に係る赤字・黒字の構成分析!J$33</f>
        <v>R03</v>
      </c>
      <c r="K25" s="291"/>
    </row>
    <row r="26" spans="1:11" x14ac:dyDescent="0.2">
      <c r="A26" s="291"/>
      <c r="B26" s="291" t="s">
        <v>116</v>
      </c>
      <c r="C26" s="291" t="s">
        <v>67</v>
      </c>
      <c r="D26" s="291" t="s">
        <v>116</v>
      </c>
      <c r="E26" s="291" t="s">
        <v>67</v>
      </c>
      <c r="F26" s="291" t="s">
        <v>116</v>
      </c>
      <c r="G26" s="291" t="s">
        <v>67</v>
      </c>
      <c r="H26" s="291" t="s">
        <v>116</v>
      </c>
      <c r="I26" s="291" t="s">
        <v>67</v>
      </c>
      <c r="J26" s="291" t="s">
        <v>116</v>
      </c>
      <c r="K26" s="291" t="s">
        <v>67</v>
      </c>
    </row>
    <row r="27" spans="1:11" x14ac:dyDescent="0.2">
      <c r="A27" s="291" t="str">
        <f>IF(連結実質赤字比率に係る赤字・黒字の構成分析!C$43="",NA(),連結実質赤字比率に係る赤字・黒字の構成分析!C$43)</f>
        <v>その他会計（黒字）</v>
      </c>
      <c r="B27" s="291" t="e">
        <f>IF(ROUND(VALUE(SUBSTITUTE(連結実質赤字比率に係る赤字・黒字の構成分析!F$43,"▲","-")),2)&lt;0,ABS(ROUND(VALUE(SUBSTITUTE(連結実質赤字比率に係る赤字・黒字の構成分析!F$43,"▲","-")),2)),NA())</f>
        <v>#N/A</v>
      </c>
      <c r="C27" s="291">
        <f>IF(ROUND(VALUE(SUBSTITUTE(連結実質赤字比率に係る赤字・黒字の構成分析!F$43,"▲","-")),2)&gt;=0,ABS(ROUND(VALUE(SUBSTITUTE(連結実質赤字比率に係る赤字・黒字の構成分析!F$43,"▲","-")),2)),NA())</f>
        <v>0.01</v>
      </c>
      <c r="D27" s="291" t="e">
        <f>IF(ROUND(VALUE(SUBSTITUTE(連結実質赤字比率に係る赤字・黒字の構成分析!G$43,"▲","-")),2)&lt;0,ABS(ROUND(VALUE(SUBSTITUTE(連結実質赤字比率に係る赤字・黒字の構成分析!G$43,"▲","-")),2)),NA())</f>
        <v>#N/A</v>
      </c>
      <c r="E27" s="291">
        <f>IF(ROUND(VALUE(SUBSTITUTE(連結実質赤字比率に係る赤字・黒字の構成分析!G$43,"▲","-")),2)&gt;=0,ABS(ROUND(VALUE(SUBSTITUTE(連結実質赤字比率に係る赤字・黒字の構成分析!G$43,"▲","-")),2)),NA())</f>
        <v>0.32</v>
      </c>
      <c r="F27" s="291" t="e">
        <f>IF(ROUND(VALUE(SUBSTITUTE(連結実質赤字比率に係る赤字・黒字の構成分析!H$43,"▲","-")),2)&lt;0,ABS(ROUND(VALUE(SUBSTITUTE(連結実質赤字比率に係る赤字・黒字の構成分析!H$43,"▲","-")),2)),NA())</f>
        <v>#N/A</v>
      </c>
      <c r="G27" s="291">
        <f>IF(ROUND(VALUE(SUBSTITUTE(連結実質赤字比率に係る赤字・黒字の構成分析!H$43,"▲","-")),2)&gt;=0,ABS(ROUND(VALUE(SUBSTITUTE(連結実質赤字比率に係る赤字・黒字の構成分析!H$43,"▲","-")),2)),NA())</f>
        <v>0.09</v>
      </c>
      <c r="H27" s="291" t="e">
        <f>IF(ROUND(VALUE(SUBSTITUTE(連結実質赤字比率に係る赤字・黒字の構成分析!I$43,"▲","-")),2)&lt;0,ABS(ROUND(VALUE(SUBSTITUTE(連結実質赤字比率に係る赤字・黒字の構成分析!I$43,"▲","-")),2)),NA())</f>
        <v>#N/A</v>
      </c>
      <c r="I27" s="291">
        <f>IF(ROUND(VALUE(SUBSTITUTE(連結実質赤字比率に係る赤字・黒字の構成分析!I$43,"▲","-")),2)&gt;=0,ABS(ROUND(VALUE(SUBSTITUTE(連結実質赤字比率に係る赤字・黒字の構成分析!I$43,"▲","-")),2)),NA())</f>
        <v>7.0000000000000007E-2</v>
      </c>
      <c r="J27" s="291" t="e">
        <f>IF(ROUND(VALUE(SUBSTITUTE(連結実質赤字比率に係る赤字・黒字の構成分析!J$43,"▲","-")),2)&lt;0,ABS(ROUND(VALUE(SUBSTITUTE(連結実質赤字比率に係る赤字・黒字の構成分析!J$43,"▲","-")),2)),NA())</f>
        <v>#N/A</v>
      </c>
      <c r="K27" s="291">
        <f>IF(ROUND(VALUE(SUBSTITUTE(連結実質赤字比率に係る赤字・黒字の構成分析!J$43,"▲","-")),2)&gt;=0,ABS(ROUND(VALUE(SUBSTITUTE(連結実質赤字比率に係る赤字・黒字の構成分析!J$43,"▲","-")),2)),NA())</f>
        <v>0.08</v>
      </c>
    </row>
    <row r="28" spans="1:11" x14ac:dyDescent="0.2">
      <c r="A28" s="291" t="str">
        <f>IF(連結実質赤字比率に係る赤字・黒字の構成分析!C$42="",NA(),連結実質赤字比率に係る赤字・黒字の構成分析!C$42)</f>
        <v>その他会計（赤字）</v>
      </c>
      <c r="B28" s="291" t="e">
        <f>IF(ROUND(VALUE(SUBSTITUTE(連結実質赤字比率に係る赤字・黒字の構成分析!F$42,"▲","-")),2)&lt;0,ABS(ROUND(VALUE(SUBSTITUTE(連結実質赤字比率に係る赤字・黒字の構成分析!F$42,"▲","-")),2)),NA())</f>
        <v>#VALUE!</v>
      </c>
      <c r="C28" s="291" t="e">
        <f>IF(ROUND(VALUE(SUBSTITUTE(連結実質赤字比率に係る赤字・黒字の構成分析!F$42,"▲","-")),2)&gt;=0,ABS(ROUND(VALUE(SUBSTITUTE(連結実質赤字比率に係る赤字・黒字の構成分析!F$42,"▲","-")),2)),NA())</f>
        <v>#VALUE!</v>
      </c>
      <c r="D28" s="291" t="e">
        <f>IF(ROUND(VALUE(SUBSTITUTE(連結実質赤字比率に係る赤字・黒字の構成分析!G$42,"▲","-")),2)&lt;0,ABS(ROUND(VALUE(SUBSTITUTE(連結実質赤字比率に係る赤字・黒字の構成分析!G$42,"▲","-")),2)),NA())</f>
        <v>#VALUE!</v>
      </c>
      <c r="E28" s="291" t="e">
        <f>IF(ROUND(VALUE(SUBSTITUTE(連結実質赤字比率に係る赤字・黒字の構成分析!G$42,"▲","-")),2)&gt;=0,ABS(ROUND(VALUE(SUBSTITUTE(連結実質赤字比率に係る赤字・黒字の構成分析!G$42,"▲","-")),2)),NA())</f>
        <v>#VALUE!</v>
      </c>
      <c r="F28" s="291" t="e">
        <f>IF(ROUND(VALUE(SUBSTITUTE(連結実質赤字比率に係る赤字・黒字の構成分析!H$42,"▲","-")),2)&lt;0,ABS(ROUND(VALUE(SUBSTITUTE(連結実質赤字比率に係る赤字・黒字の構成分析!H$42,"▲","-")),2)),NA())</f>
        <v>#VALUE!</v>
      </c>
      <c r="G28" s="291" t="e">
        <f>IF(ROUND(VALUE(SUBSTITUTE(連結実質赤字比率に係る赤字・黒字の構成分析!H$42,"▲","-")),2)&gt;=0,ABS(ROUND(VALUE(SUBSTITUTE(連結実質赤字比率に係る赤字・黒字の構成分析!H$42,"▲","-")),2)),NA())</f>
        <v>#VALUE!</v>
      </c>
      <c r="H28" s="291" t="e">
        <f>IF(ROUND(VALUE(SUBSTITUTE(連結実質赤字比率に係る赤字・黒字の構成分析!I$42,"▲","-")),2)&lt;0,ABS(ROUND(VALUE(SUBSTITUTE(連結実質赤字比率に係る赤字・黒字の構成分析!I$42,"▲","-")),2)),NA())</f>
        <v>#VALUE!</v>
      </c>
      <c r="I28" s="291" t="e">
        <f>IF(ROUND(VALUE(SUBSTITUTE(連結実質赤字比率に係る赤字・黒字の構成分析!I$42,"▲","-")),2)&gt;=0,ABS(ROUND(VALUE(SUBSTITUTE(連結実質赤字比率に係る赤字・黒字の構成分析!I$42,"▲","-")),2)),NA())</f>
        <v>#VALUE!</v>
      </c>
      <c r="J28" s="291" t="e">
        <f>IF(ROUND(VALUE(SUBSTITUTE(連結実質赤字比率に係る赤字・黒字の構成分析!J$42,"▲","-")),2)&lt;0,ABS(ROUND(VALUE(SUBSTITUTE(連結実質赤字比率に係る赤字・黒字の構成分析!J$42,"▲","-")),2)),NA())</f>
        <v>#VALUE!</v>
      </c>
      <c r="K28" s="291" t="e">
        <f>IF(ROUND(VALUE(SUBSTITUTE(連結実質赤字比率に係る赤字・黒字の構成分析!J$42,"▲","-")),2)&gt;=0,ABS(ROUND(VALUE(SUBSTITUTE(連結実質赤字比率に係る赤字・黒字の構成分析!J$42,"▲","-")),2)),NA())</f>
        <v>#VALUE!</v>
      </c>
    </row>
    <row r="29" spans="1:11" x14ac:dyDescent="0.2">
      <c r="A29" s="291" t="str">
        <f>IF(連結実質赤字比率に係る赤字・黒字の構成分析!C$41="",NA(),連結実質赤字比率に係る赤字・黒字の構成分析!C$41)</f>
        <v>香取市太陽光発電事業特別会計</v>
      </c>
      <c r="B29" s="291" t="e">
        <f>IF(ROUND(VALUE(SUBSTITUTE(連結実質赤字比率に係る赤字・黒字の構成分析!F$41,"▲","-")),2)&lt;0,ABS(ROUND(VALUE(SUBSTITUTE(連結実質赤字比率に係る赤字・黒字の構成分析!F$41,"▲","-")),2)),NA())</f>
        <v>#N/A</v>
      </c>
      <c r="C29" s="291">
        <f>IF(ROUND(VALUE(SUBSTITUTE(連結実質赤字比率に係る赤字・黒字の構成分析!F$41,"▲","-")),2)&gt;=0,ABS(ROUND(VALUE(SUBSTITUTE(連結実質赤字比率に係る赤字・黒字の構成分析!F$41,"▲","-")),2)),NA())</f>
        <v>0.09</v>
      </c>
      <c r="D29" s="291" t="e">
        <f>IF(ROUND(VALUE(SUBSTITUTE(連結実質赤字比率に係る赤字・黒字の構成分析!G$41,"▲","-")),2)&lt;0,ABS(ROUND(VALUE(SUBSTITUTE(連結実質赤字比率に係る赤字・黒字の構成分析!G$41,"▲","-")),2)),NA())</f>
        <v>#N/A</v>
      </c>
      <c r="E29" s="291">
        <f>IF(ROUND(VALUE(SUBSTITUTE(連結実質赤字比率に係る赤字・黒字の構成分析!G$41,"▲","-")),2)&gt;=0,ABS(ROUND(VALUE(SUBSTITUTE(連結実質赤字比率に係る赤字・黒字の構成分析!G$41,"▲","-")),2)),NA())</f>
        <v>0.09</v>
      </c>
      <c r="F29" s="291" t="e">
        <f>IF(ROUND(VALUE(SUBSTITUTE(連結実質赤字比率に係る赤字・黒字の構成分析!H$41,"▲","-")),2)&lt;0,ABS(ROUND(VALUE(SUBSTITUTE(連結実質赤字比率に係る赤字・黒字の構成分析!H$41,"▲","-")),2)),NA())</f>
        <v>#N/A</v>
      </c>
      <c r="G29" s="291">
        <f>IF(ROUND(VALUE(SUBSTITUTE(連結実質赤字比率に係る赤字・黒字の構成分析!H$41,"▲","-")),2)&gt;=0,ABS(ROUND(VALUE(SUBSTITUTE(連結実質赤字比率に係る赤字・黒字の構成分析!H$41,"▲","-")),2)),NA())</f>
        <v>7.0000000000000007E-2</v>
      </c>
      <c r="H29" s="291" t="e">
        <f>IF(ROUND(VALUE(SUBSTITUTE(連結実質赤字比率に係る赤字・黒字の構成分析!I$41,"▲","-")),2)&lt;0,ABS(ROUND(VALUE(SUBSTITUTE(連結実質赤字比率に係る赤字・黒字の構成分析!I$41,"▲","-")),2)),NA())</f>
        <v>#N/A</v>
      </c>
      <c r="I29" s="291">
        <f>IF(ROUND(VALUE(SUBSTITUTE(連結実質赤字比率に係る赤字・黒字の構成分析!I$41,"▲","-")),2)&gt;=0,ABS(ROUND(VALUE(SUBSTITUTE(連結実質赤字比率に係る赤字・黒字の構成分析!I$41,"▲","-")),2)),NA())</f>
        <v>0.03</v>
      </c>
      <c r="J29" s="291" t="e">
        <f>IF(ROUND(VALUE(SUBSTITUTE(連結実質赤字比率に係る赤字・黒字の構成分析!J$41,"▲","-")),2)&lt;0,ABS(ROUND(VALUE(SUBSTITUTE(連結実質赤字比率に係る赤字・黒字の構成分析!J$41,"▲","-")),2)),NA())</f>
        <v>#N/A</v>
      </c>
      <c r="K29" s="291">
        <f>IF(ROUND(VALUE(SUBSTITUTE(連結実質赤字比率に係る赤字・黒字の構成分析!J$41,"▲","-")),2)&gt;=0,ABS(ROUND(VALUE(SUBSTITUTE(連結実質赤字比率に係る赤字・黒字の構成分析!J$41,"▲","-")),2)),NA())</f>
        <v>7.0000000000000007E-2</v>
      </c>
    </row>
    <row r="30" spans="1:11" x14ac:dyDescent="0.2">
      <c r="A30" s="291" t="str">
        <f>IF(連結実質赤字比率に係る赤字・黒字の構成分析!C$40="",NA(),連結実質赤字比率に係る赤字・黒字の構成分析!C$40)</f>
        <v>香取市公共下水道事業会計</v>
      </c>
      <c r="B30" s="291" t="e">
        <f>IF(ROUND(VALUE(SUBSTITUTE(連結実質赤字比率に係る赤字・黒字の構成分析!F$40,"▲","-")),2)&lt;0,ABS(ROUND(VALUE(SUBSTITUTE(連結実質赤字比率に係る赤字・黒字の構成分析!F$40,"▲","-")),2)),NA())</f>
        <v>#N/A</v>
      </c>
      <c r="C30" s="291">
        <f>IF(ROUND(VALUE(SUBSTITUTE(連結実質赤字比率に係る赤字・黒字の構成分析!F$40,"▲","-")),2)&gt;=0,ABS(ROUND(VALUE(SUBSTITUTE(連結実質赤字比率に係る赤字・黒字の構成分析!F$40,"▲","-")),2)),NA())</f>
        <v>0.04</v>
      </c>
      <c r="D30" s="291" t="e">
        <f>IF(ROUND(VALUE(SUBSTITUTE(連結実質赤字比率に係る赤字・黒字の構成分析!G$40,"▲","-")),2)&lt;0,ABS(ROUND(VALUE(SUBSTITUTE(連結実質赤字比率に係る赤字・黒字の構成分析!G$40,"▲","-")),2)),NA())</f>
        <v>#N/A</v>
      </c>
      <c r="E30" s="291">
        <f>IF(ROUND(VALUE(SUBSTITUTE(連結実質赤字比率に係る赤字・黒字の構成分析!G$40,"▲","-")),2)&gt;=0,ABS(ROUND(VALUE(SUBSTITUTE(連結実質赤字比率に係る赤字・黒字の構成分析!G$40,"▲","-")),2)),NA())</f>
        <v>0.04</v>
      </c>
      <c r="F30" s="291" t="e">
        <f>IF(ROUND(VALUE(SUBSTITUTE(連結実質赤字比率に係る赤字・黒字の構成分析!H$40,"▲","-")),2)&lt;0,ABS(ROUND(VALUE(SUBSTITUTE(連結実質赤字比率に係る赤字・黒字の構成分析!H$40,"▲","-")),2)),NA())</f>
        <v>#N/A</v>
      </c>
      <c r="G30" s="291">
        <f>IF(ROUND(VALUE(SUBSTITUTE(連結実質赤字比率に係る赤字・黒字の構成分析!H$40,"▲","-")),2)&gt;=0,ABS(ROUND(VALUE(SUBSTITUTE(連結実質赤字比率に係る赤字・黒字の構成分析!H$40,"▲","-")),2)),NA())</f>
        <v>0.28999999999999998</v>
      </c>
      <c r="H30" s="291" t="e">
        <f>IF(ROUND(VALUE(SUBSTITUTE(連結実質赤字比率に係る赤字・黒字の構成分析!I$40,"▲","-")),2)&lt;0,ABS(ROUND(VALUE(SUBSTITUTE(連結実質赤字比率に係る赤字・黒字の構成分析!I$40,"▲","-")),2)),NA())</f>
        <v>#N/A</v>
      </c>
      <c r="I30" s="291">
        <f>IF(ROUND(VALUE(SUBSTITUTE(連結実質赤字比率に係る赤字・黒字の構成分析!I$40,"▲","-")),2)&gt;=0,ABS(ROUND(VALUE(SUBSTITUTE(連結実質赤字比率に係る赤字・黒字の構成分析!I$40,"▲","-")),2)),NA())</f>
        <v>0.28000000000000003</v>
      </c>
      <c r="J30" s="291" t="e">
        <f>IF(ROUND(VALUE(SUBSTITUTE(連結実質赤字比率に係る赤字・黒字の構成分析!J$40,"▲","-")),2)&lt;0,ABS(ROUND(VALUE(SUBSTITUTE(連結実質赤字比率に係る赤字・黒字の構成分析!J$40,"▲","-")),2)),NA())</f>
        <v>#N/A</v>
      </c>
      <c r="K30" s="291">
        <f>IF(ROUND(VALUE(SUBSTITUTE(連結実質赤字比率に係る赤字・黒字の構成分析!J$40,"▲","-")),2)&gt;=0,ABS(ROUND(VALUE(SUBSTITUTE(連結実質赤字比率に係る赤字・黒字の構成分析!J$40,"▲","-")),2)),NA())</f>
        <v>0.25</v>
      </c>
    </row>
    <row r="31" spans="1:11" x14ac:dyDescent="0.2">
      <c r="A31" s="291" t="str">
        <f>IF(連結実質赤字比率に係る赤字・黒字の構成分析!C$39="",NA(),連結実質赤字比率に係る赤字・黒字の構成分析!C$39)</f>
        <v>香取市介護保険事業特別会計</v>
      </c>
      <c r="B31" s="291" t="e">
        <f>IF(ROUND(VALUE(SUBSTITUTE(連結実質赤字比率に係る赤字・黒字の構成分析!F$39,"▲","-")),2)&lt;0,ABS(ROUND(VALUE(SUBSTITUTE(連結実質赤字比率に係る赤字・黒字の構成分析!F$39,"▲","-")),2)),NA())</f>
        <v>#N/A</v>
      </c>
      <c r="C31" s="291">
        <f>IF(ROUND(VALUE(SUBSTITUTE(連結実質赤字比率に係る赤字・黒字の構成分析!F$39,"▲","-")),2)&gt;=0,ABS(ROUND(VALUE(SUBSTITUTE(連結実質赤字比率に係る赤字・黒字の構成分析!F$39,"▲","-")),2)),NA())</f>
        <v>1.67</v>
      </c>
      <c r="D31" s="291" t="e">
        <f>IF(ROUND(VALUE(SUBSTITUTE(連結実質赤字比率に係る赤字・黒字の構成分析!G$39,"▲","-")),2)&lt;0,ABS(ROUND(VALUE(SUBSTITUTE(連結実質赤字比率に係る赤字・黒字の構成分析!G$39,"▲","-")),2)),NA())</f>
        <v>#N/A</v>
      </c>
      <c r="E31" s="291">
        <f>IF(ROUND(VALUE(SUBSTITUTE(連結実質赤字比率に係る赤字・黒字の構成分析!G$39,"▲","-")),2)&gt;=0,ABS(ROUND(VALUE(SUBSTITUTE(連結実質赤字比率に係る赤字・黒字の構成分析!G$39,"▲","-")),2)),NA())</f>
        <v>1.54</v>
      </c>
      <c r="F31" s="291" t="e">
        <f>IF(ROUND(VALUE(SUBSTITUTE(連結実質赤字比率に係る赤字・黒字の構成分析!H$39,"▲","-")),2)&lt;0,ABS(ROUND(VALUE(SUBSTITUTE(連結実質赤字比率に係る赤字・黒字の構成分析!H$39,"▲","-")),2)),NA())</f>
        <v>#N/A</v>
      </c>
      <c r="G31" s="291">
        <f>IF(ROUND(VALUE(SUBSTITUTE(連結実質赤字比率に係る赤字・黒字の構成分析!H$39,"▲","-")),2)&gt;=0,ABS(ROUND(VALUE(SUBSTITUTE(連結実質赤字比率に係る赤字・黒字の構成分析!H$39,"▲","-")),2)),NA())</f>
        <v>0.34</v>
      </c>
      <c r="H31" s="291" t="e">
        <f>IF(ROUND(VALUE(SUBSTITUTE(連結実質赤字比率に係る赤字・黒字の構成分析!I$39,"▲","-")),2)&lt;0,ABS(ROUND(VALUE(SUBSTITUTE(連結実質赤字比率に係る赤字・黒字の構成分析!I$39,"▲","-")),2)),NA())</f>
        <v>#N/A</v>
      </c>
      <c r="I31" s="291">
        <f>IF(ROUND(VALUE(SUBSTITUTE(連結実質赤字比率に係る赤字・黒字の構成分析!I$39,"▲","-")),2)&gt;=0,ABS(ROUND(VALUE(SUBSTITUTE(連結実質赤字比率に係る赤字・黒字の構成分析!I$39,"▲","-")),2)),NA())</f>
        <v>0.88</v>
      </c>
      <c r="J31" s="291" t="e">
        <f>IF(ROUND(VALUE(SUBSTITUTE(連結実質赤字比率に係る赤字・黒字の構成分析!J$39,"▲","-")),2)&lt;0,ABS(ROUND(VALUE(SUBSTITUTE(連結実質赤字比率に係る赤字・黒字の構成分析!J$39,"▲","-")),2)),NA())</f>
        <v>#N/A</v>
      </c>
      <c r="K31" s="291">
        <f>IF(ROUND(VALUE(SUBSTITUTE(連結実質赤字比率に係る赤字・黒字の構成分析!J$39,"▲","-")),2)&gt;=0,ABS(ROUND(VALUE(SUBSTITUTE(連結実質赤字比率に係る赤字・黒字の構成分析!J$39,"▲","-")),2)),NA())</f>
        <v>1.38</v>
      </c>
    </row>
    <row r="32" spans="1:11" x14ac:dyDescent="0.2">
      <c r="A32" s="291" t="str">
        <f>IF(連結実質赤字比率に係る赤字・黒字の構成分析!C$38="",NA(),連結実質赤字比率に係る赤字・黒字の構成分析!C$38)</f>
        <v>香取市国民健康保険事業特別会計</v>
      </c>
      <c r="B32" s="291" t="e">
        <f>IF(ROUND(VALUE(SUBSTITUTE(連結実質赤字比率に係る赤字・黒字の構成分析!F$38,"▲","-")),2)&lt;0,ABS(ROUND(VALUE(SUBSTITUTE(連結実質赤字比率に係る赤字・黒字の構成分析!F$38,"▲","-")),2)),NA())</f>
        <v>#N/A</v>
      </c>
      <c r="C32" s="291">
        <f>IF(ROUND(VALUE(SUBSTITUTE(連結実質赤字比率に係る赤字・黒字の構成分析!F$38,"▲","-")),2)&gt;=0,ABS(ROUND(VALUE(SUBSTITUTE(連結実質赤字比率に係る赤字・黒字の構成分析!F$38,"▲","-")),2)),NA())</f>
        <v>3.61</v>
      </c>
      <c r="D32" s="291" t="e">
        <f>IF(ROUND(VALUE(SUBSTITUTE(連結実質赤字比率に係る赤字・黒字の構成分析!G$38,"▲","-")),2)&lt;0,ABS(ROUND(VALUE(SUBSTITUTE(連結実質赤字比率に係る赤字・黒字の構成分析!G$38,"▲","-")),2)),NA())</f>
        <v>#N/A</v>
      </c>
      <c r="E32" s="291">
        <f>IF(ROUND(VALUE(SUBSTITUTE(連結実質赤字比率に係る赤字・黒字の構成分析!G$38,"▲","-")),2)&gt;=0,ABS(ROUND(VALUE(SUBSTITUTE(連結実質赤字比率に係る赤字・黒字の構成分析!G$38,"▲","-")),2)),NA())</f>
        <v>2.02</v>
      </c>
      <c r="F32" s="291" t="e">
        <f>IF(ROUND(VALUE(SUBSTITUTE(連結実質赤字比率に係る赤字・黒字の構成分析!H$38,"▲","-")),2)&lt;0,ABS(ROUND(VALUE(SUBSTITUTE(連結実質赤字比率に係る赤字・黒字の構成分析!H$38,"▲","-")),2)),NA())</f>
        <v>#N/A</v>
      </c>
      <c r="G32" s="291">
        <f>IF(ROUND(VALUE(SUBSTITUTE(連結実質赤字比率に係る赤字・黒字の構成分析!H$38,"▲","-")),2)&gt;=0,ABS(ROUND(VALUE(SUBSTITUTE(連結実質赤字比率に係る赤字・黒字の構成分析!H$38,"▲","-")),2)),NA())</f>
        <v>1.4</v>
      </c>
      <c r="H32" s="291" t="e">
        <f>IF(ROUND(VALUE(SUBSTITUTE(連結実質赤字比率に係る赤字・黒字の構成分析!I$38,"▲","-")),2)&lt;0,ABS(ROUND(VALUE(SUBSTITUTE(連結実質赤字比率に係る赤字・黒字の構成分析!I$38,"▲","-")),2)),NA())</f>
        <v>#N/A</v>
      </c>
      <c r="I32" s="291">
        <f>IF(ROUND(VALUE(SUBSTITUTE(連結実質赤字比率に係る赤字・黒字の構成分析!I$38,"▲","-")),2)&gt;=0,ABS(ROUND(VALUE(SUBSTITUTE(連結実質赤字比率に係る赤字・黒字の構成分析!I$38,"▲","-")),2)),NA())</f>
        <v>1.39</v>
      </c>
      <c r="J32" s="291" t="e">
        <f>IF(ROUND(VALUE(SUBSTITUTE(連結実質赤字比率に係る赤字・黒字の構成分析!J$38,"▲","-")),2)&lt;0,ABS(ROUND(VALUE(SUBSTITUTE(連結実質赤字比率に係る赤字・黒字の構成分析!J$38,"▲","-")),2)),NA())</f>
        <v>#N/A</v>
      </c>
      <c r="K32" s="291">
        <f>IF(ROUND(VALUE(SUBSTITUTE(連結実質赤字比率に係る赤字・黒字の構成分析!J$38,"▲","-")),2)&gt;=0,ABS(ROUND(VALUE(SUBSTITUTE(連結実質赤字比率に係る赤字・黒字の構成分析!J$38,"▲","-")),2)),NA())</f>
        <v>1.67</v>
      </c>
    </row>
    <row r="33" spans="1:16" x14ac:dyDescent="0.2">
      <c r="A33" s="291" t="str">
        <f>IF(連結実質赤字比率に係る赤字・黒字の構成分析!C$37="",NA(),連結実質赤字比率に係る赤字・黒字の構成分析!C$37)</f>
        <v>香取市簡易水道事業会計</v>
      </c>
      <c r="B33" s="291" t="e">
        <f>IF(ROUND(VALUE(SUBSTITUTE(連結実質赤字比率に係る赤字・黒字の構成分析!F$37,"▲","-")),2)&lt;0,ABS(ROUND(VALUE(SUBSTITUTE(連結実質赤字比率に係る赤字・黒字の構成分析!F$37,"▲","-")),2)),NA())</f>
        <v>#N/A</v>
      </c>
      <c r="C33" s="291">
        <f>IF(ROUND(VALUE(SUBSTITUTE(連結実質赤字比率に係る赤字・黒字の構成分析!F$37,"▲","-")),2)&gt;=0,ABS(ROUND(VALUE(SUBSTITUTE(連結実質赤字比率に係る赤字・黒字の構成分析!F$37,"▲","-")),2)),NA())</f>
        <v>2.2999999999999998</v>
      </c>
      <c r="D33" s="291" t="e">
        <f>IF(ROUND(VALUE(SUBSTITUTE(連結実質赤字比率に係る赤字・黒字の構成分析!G$37,"▲","-")),2)&lt;0,ABS(ROUND(VALUE(SUBSTITUTE(連結実質赤字比率に係る赤字・黒字の構成分析!G$37,"▲","-")),2)),NA())</f>
        <v>#N/A</v>
      </c>
      <c r="E33" s="291">
        <f>IF(ROUND(VALUE(SUBSTITUTE(連結実質赤字比率に係る赤字・黒字の構成分析!G$37,"▲","-")),2)&gt;=0,ABS(ROUND(VALUE(SUBSTITUTE(連結実質赤字比率に係る赤字・黒字の構成分析!G$37,"▲","-")),2)),NA())</f>
        <v>2.4900000000000002</v>
      </c>
      <c r="F33" s="291" t="e">
        <f>IF(ROUND(VALUE(SUBSTITUTE(連結実質赤字比率に係る赤字・黒字の構成分析!H$37,"▲","-")),2)&lt;0,ABS(ROUND(VALUE(SUBSTITUTE(連結実質赤字比率に係る赤字・黒字の構成分析!H$37,"▲","-")),2)),NA())</f>
        <v>#N/A</v>
      </c>
      <c r="G33" s="291">
        <f>IF(ROUND(VALUE(SUBSTITUTE(連結実質赤字比率に係る赤字・黒字の構成分析!H$37,"▲","-")),2)&gt;=0,ABS(ROUND(VALUE(SUBSTITUTE(連結実質赤字比率に係る赤字・黒字の構成分析!H$37,"▲","-")),2)),NA())</f>
        <v>2.7</v>
      </c>
      <c r="H33" s="291" t="e">
        <f>IF(ROUND(VALUE(SUBSTITUTE(連結実質赤字比率に係る赤字・黒字の構成分析!I$37,"▲","-")),2)&lt;0,ABS(ROUND(VALUE(SUBSTITUTE(連結実質赤字比率に係る赤字・黒字の構成分析!I$37,"▲","-")),2)),NA())</f>
        <v>#N/A</v>
      </c>
      <c r="I33" s="291">
        <f>IF(ROUND(VALUE(SUBSTITUTE(連結実質赤字比率に係る赤字・黒字の構成分析!I$37,"▲","-")),2)&gt;=0,ABS(ROUND(VALUE(SUBSTITUTE(連結実質赤字比率に係る赤字・黒字の構成分析!I$37,"▲","-")),2)),NA())</f>
        <v>2.73</v>
      </c>
      <c r="J33" s="291" t="e">
        <f>IF(ROUND(VALUE(SUBSTITUTE(連結実質赤字比率に係る赤字・黒字の構成分析!J$37,"▲","-")),2)&lt;0,ABS(ROUND(VALUE(SUBSTITUTE(連結実質赤字比率に係る赤字・黒字の構成分析!J$37,"▲","-")),2)),NA())</f>
        <v>#N/A</v>
      </c>
      <c r="K33" s="291">
        <f>IF(ROUND(VALUE(SUBSTITUTE(連結実質赤字比率に係る赤字・黒字の構成分析!J$37,"▲","-")),2)&gt;=0,ABS(ROUND(VALUE(SUBSTITUTE(連結実質赤字比率に係る赤字・黒字の構成分析!J$37,"▲","-")),2)),NA())</f>
        <v>2.75</v>
      </c>
    </row>
    <row r="34" spans="1:16" x14ac:dyDescent="0.2">
      <c r="A34" s="291" t="str">
        <f>IF(連結実質赤字比率に係る赤字・黒字の構成分析!C$36="",NA(),連結実質赤字比率に係る赤字・黒字の構成分析!C$36)</f>
        <v>香取市病院事業会計</v>
      </c>
      <c r="B34" s="291" t="e">
        <f>IF(ROUND(VALUE(SUBSTITUTE(連結実質赤字比率に係る赤字・黒字の構成分析!F$36,"▲","-")),2)&lt;0,ABS(ROUND(VALUE(SUBSTITUTE(連結実質赤字比率に係る赤字・黒字の構成分析!F$36,"▲","-")),2)),NA())</f>
        <v>#VALUE!</v>
      </c>
      <c r="C34" s="291" t="e">
        <f>IF(ROUND(VALUE(SUBSTITUTE(連結実質赤字比率に係る赤字・黒字の構成分析!F$36,"▲","-")),2)&gt;=0,ABS(ROUND(VALUE(SUBSTITUTE(連結実質赤字比率に係る赤字・黒字の構成分析!F$36,"▲","-")),2)),NA())</f>
        <v>#VALUE!</v>
      </c>
      <c r="D34" s="291" t="e">
        <f>IF(ROUND(VALUE(SUBSTITUTE(連結実質赤字比率に係る赤字・黒字の構成分析!G$36,"▲","-")),2)&lt;0,ABS(ROUND(VALUE(SUBSTITUTE(連結実質赤字比率に係る赤字・黒字の構成分析!G$36,"▲","-")),2)),NA())</f>
        <v>#VALUE!</v>
      </c>
      <c r="E34" s="291" t="e">
        <f>IF(ROUND(VALUE(SUBSTITUTE(連結実質赤字比率に係る赤字・黒字の構成分析!G$36,"▲","-")),2)&gt;=0,ABS(ROUND(VALUE(SUBSTITUTE(連結実質赤字比率に係る赤字・黒字の構成分析!G$36,"▲","-")),2)),NA())</f>
        <v>#VALUE!</v>
      </c>
      <c r="F34" s="291" t="e">
        <f>IF(ROUND(VALUE(SUBSTITUTE(連結実質赤字比率に係る赤字・黒字の構成分析!H$36,"▲","-")),2)&lt;0,ABS(ROUND(VALUE(SUBSTITUTE(連結実質赤字比率に係る赤字・黒字の構成分析!H$36,"▲","-")),2)),NA())</f>
        <v>#N/A</v>
      </c>
      <c r="G34" s="291">
        <f>IF(ROUND(VALUE(SUBSTITUTE(連結実質赤字比率に係る赤字・黒字の構成分析!H$36,"▲","-")),2)&gt;=0,ABS(ROUND(VALUE(SUBSTITUTE(連結実質赤字比率に係る赤字・黒字の構成分析!H$36,"▲","-")),2)),NA())</f>
        <v>4.99</v>
      </c>
      <c r="H34" s="291" t="e">
        <f>IF(ROUND(VALUE(SUBSTITUTE(連結実質赤字比率に係る赤字・黒字の構成分析!I$36,"▲","-")),2)&lt;0,ABS(ROUND(VALUE(SUBSTITUTE(連結実質赤字比率に係る赤字・黒字の構成分析!I$36,"▲","-")),2)),NA())</f>
        <v>#N/A</v>
      </c>
      <c r="I34" s="291">
        <f>IF(ROUND(VALUE(SUBSTITUTE(連結実質赤字比率に係る赤字・黒字の構成分析!I$36,"▲","-")),2)&gt;=0,ABS(ROUND(VALUE(SUBSTITUTE(連結実質赤字比率に係る赤字・黒字の構成分析!I$36,"▲","-")),2)),NA())</f>
        <v>5.33</v>
      </c>
      <c r="J34" s="291" t="e">
        <f>IF(ROUND(VALUE(SUBSTITUTE(連結実質赤字比率に係る赤字・黒字の構成分析!J$36,"▲","-")),2)&lt;0,ABS(ROUND(VALUE(SUBSTITUTE(連結実質赤字比率に係る赤字・黒字の構成分析!J$36,"▲","-")),2)),NA())</f>
        <v>#N/A</v>
      </c>
      <c r="K34" s="291">
        <f>IF(ROUND(VALUE(SUBSTITUTE(連結実質赤字比率に係る赤字・黒字の構成分析!J$36,"▲","-")),2)&gt;=0,ABS(ROUND(VALUE(SUBSTITUTE(連結実質赤字比率に係る赤字・黒字の構成分析!J$36,"▲","-")),2)),NA())</f>
        <v>5.23</v>
      </c>
    </row>
    <row r="35" spans="1:16" x14ac:dyDescent="0.2">
      <c r="A35" s="291" t="str">
        <f>IF(連結実質赤字比率に係る赤字・黒字の構成分析!C$35="",NA(),連結実質赤字比率に係る赤字・黒字の構成分析!C$35)</f>
        <v>香取市水道事業会計</v>
      </c>
      <c r="B35" s="291" t="e">
        <f>IF(ROUND(VALUE(SUBSTITUTE(連結実質赤字比率に係る赤字・黒字の構成分析!F$35,"▲","-")),2)&lt;0,ABS(ROUND(VALUE(SUBSTITUTE(連結実質赤字比率に係る赤字・黒字の構成分析!F$35,"▲","-")),2)),NA())</f>
        <v>#N/A</v>
      </c>
      <c r="C35" s="291">
        <f>IF(ROUND(VALUE(SUBSTITUTE(連結実質赤字比率に係る赤字・黒字の構成分析!F$35,"▲","-")),2)&gt;=0,ABS(ROUND(VALUE(SUBSTITUTE(連結実質赤字比率に係る赤字・黒字の構成分析!F$35,"▲","-")),2)),NA())</f>
        <v>4.43</v>
      </c>
      <c r="D35" s="291" t="e">
        <f>IF(ROUND(VALUE(SUBSTITUTE(連結実質赤字比率に係る赤字・黒字の構成分析!G$35,"▲","-")),2)&lt;0,ABS(ROUND(VALUE(SUBSTITUTE(連結実質赤字比率に係る赤字・黒字の構成分析!G$35,"▲","-")),2)),NA())</f>
        <v>#N/A</v>
      </c>
      <c r="E35" s="291">
        <f>IF(ROUND(VALUE(SUBSTITUTE(連結実質赤字比率に係る赤字・黒字の構成分析!G$35,"▲","-")),2)&gt;=0,ABS(ROUND(VALUE(SUBSTITUTE(連結実質赤字比率に係る赤字・黒字の構成分析!G$35,"▲","-")),2)),NA())</f>
        <v>5.53</v>
      </c>
      <c r="F35" s="291" t="e">
        <f>IF(ROUND(VALUE(SUBSTITUTE(連結実質赤字比率に係る赤字・黒字の構成分析!H$35,"▲","-")),2)&lt;0,ABS(ROUND(VALUE(SUBSTITUTE(連結実質赤字比率に係る赤字・黒字の構成分析!H$35,"▲","-")),2)),NA())</f>
        <v>#N/A</v>
      </c>
      <c r="G35" s="291">
        <f>IF(ROUND(VALUE(SUBSTITUTE(連結実質赤字比率に係る赤字・黒字の構成分析!H$35,"▲","-")),2)&gt;=0,ABS(ROUND(VALUE(SUBSTITUTE(連結実質赤字比率に係る赤字・黒字の構成分析!H$35,"▲","-")),2)),NA())</f>
        <v>7.5</v>
      </c>
      <c r="H35" s="291" t="e">
        <f>IF(ROUND(VALUE(SUBSTITUTE(連結実質赤字比率に係る赤字・黒字の構成分析!I$35,"▲","-")),2)&lt;0,ABS(ROUND(VALUE(SUBSTITUTE(連結実質赤字比率に係る赤字・黒字の構成分析!I$35,"▲","-")),2)),NA())</f>
        <v>#N/A</v>
      </c>
      <c r="I35" s="291">
        <f>IF(ROUND(VALUE(SUBSTITUTE(連結実質赤字比率に係る赤字・黒字の構成分析!I$35,"▲","-")),2)&gt;=0,ABS(ROUND(VALUE(SUBSTITUTE(連結実質赤字比率に係る赤字・黒字の構成分析!I$35,"▲","-")),2)),NA())</f>
        <v>7.86</v>
      </c>
      <c r="J35" s="291" t="e">
        <f>IF(ROUND(VALUE(SUBSTITUTE(連結実質赤字比率に係る赤字・黒字の構成分析!J$35,"▲","-")),2)&lt;0,ABS(ROUND(VALUE(SUBSTITUTE(連結実質赤字比率に係る赤字・黒字の構成分析!J$35,"▲","-")),2)),NA())</f>
        <v>#N/A</v>
      </c>
      <c r="K35" s="291">
        <f>IF(ROUND(VALUE(SUBSTITUTE(連結実質赤字比率に係る赤字・黒字の構成分析!J$35,"▲","-")),2)&gt;=0,ABS(ROUND(VALUE(SUBSTITUTE(連結実質赤字比率に係る赤字・黒字の構成分析!J$35,"▲","-")),2)),NA())</f>
        <v>9.25</v>
      </c>
    </row>
    <row r="36" spans="1:16" x14ac:dyDescent="0.2">
      <c r="A36" s="291" t="str">
        <f>IF(連結実質赤字比率に係る赤字・黒字の構成分析!C$34="",NA(),連結実質赤字比率に係る赤字・黒字の構成分析!C$34)</f>
        <v>一般会計</v>
      </c>
      <c r="B36" s="291" t="e">
        <f>IF(ROUND(VALUE(SUBSTITUTE(連結実質赤字比率に係る赤字・黒字の構成分析!F$34,"▲","-")),2)&lt;0,ABS(ROUND(VALUE(SUBSTITUTE(連結実質赤字比率に係る赤字・黒字の構成分析!F$34,"▲","-")),2)),NA())</f>
        <v>#N/A</v>
      </c>
      <c r="C36" s="291">
        <f>IF(ROUND(VALUE(SUBSTITUTE(連結実質赤字比率に係る赤字・黒字の構成分析!F$34,"▲","-")),2)&gt;=0,ABS(ROUND(VALUE(SUBSTITUTE(連結実質赤字比率に係る赤字・黒字の構成分析!F$34,"▲","-")),2)),NA())</f>
        <v>8.25</v>
      </c>
      <c r="D36" s="291" t="e">
        <f>IF(ROUND(VALUE(SUBSTITUTE(連結実質赤字比率に係る赤字・黒字の構成分析!G$34,"▲","-")),2)&lt;0,ABS(ROUND(VALUE(SUBSTITUTE(連結実質赤字比率に係る赤字・黒字の構成分析!G$34,"▲","-")),2)),NA())</f>
        <v>#N/A</v>
      </c>
      <c r="E36" s="291">
        <f>IF(ROUND(VALUE(SUBSTITUTE(連結実質赤字比率に係る赤字・黒字の構成分析!G$34,"▲","-")),2)&gt;=0,ABS(ROUND(VALUE(SUBSTITUTE(連結実質赤字比率に係る赤字・黒字の構成分析!G$34,"▲","-")),2)),NA())</f>
        <v>11.7</v>
      </c>
      <c r="F36" s="291" t="e">
        <f>IF(ROUND(VALUE(SUBSTITUTE(連結実質赤字比率に係る赤字・黒字の構成分析!H$34,"▲","-")),2)&lt;0,ABS(ROUND(VALUE(SUBSTITUTE(連結実質赤字比率に係る赤字・黒字の構成分析!H$34,"▲","-")),2)),NA())</f>
        <v>#N/A</v>
      </c>
      <c r="G36" s="291">
        <f>IF(ROUND(VALUE(SUBSTITUTE(連結実質赤字比率に係る赤字・黒字の構成分析!H$34,"▲","-")),2)&gt;=0,ABS(ROUND(VALUE(SUBSTITUTE(連結実質赤字比率に係る赤字・黒字の構成分析!H$34,"▲","-")),2)),NA())</f>
        <v>9.57</v>
      </c>
      <c r="H36" s="291" t="e">
        <f>IF(ROUND(VALUE(SUBSTITUTE(連結実質赤字比率に係る赤字・黒字の構成分析!I$34,"▲","-")),2)&lt;0,ABS(ROUND(VALUE(SUBSTITUTE(連結実質赤字比率に係る赤字・黒字の構成分析!I$34,"▲","-")),2)),NA())</f>
        <v>#N/A</v>
      </c>
      <c r="I36" s="291">
        <f>IF(ROUND(VALUE(SUBSTITUTE(連結実質赤字比率に係る赤字・黒字の構成分析!I$34,"▲","-")),2)&gt;=0,ABS(ROUND(VALUE(SUBSTITUTE(連結実質赤字比率に係る赤字・黒字の構成分析!I$34,"▲","-")),2)),NA())</f>
        <v>13.85</v>
      </c>
      <c r="J36" s="291" t="e">
        <f>IF(ROUND(VALUE(SUBSTITUTE(連結実質赤字比率に係る赤字・黒字の構成分析!J$34,"▲","-")),2)&lt;0,ABS(ROUND(VALUE(SUBSTITUTE(連結実質赤字比率に係る赤字・黒字の構成分析!J$34,"▲","-")),2)),NA())</f>
        <v>#N/A</v>
      </c>
      <c r="K36" s="291">
        <f>IF(ROUND(VALUE(SUBSTITUTE(連結実質赤字比率に係る赤字・黒字の構成分析!J$34,"▲","-")),2)&gt;=0,ABS(ROUND(VALUE(SUBSTITUTE(連結実質赤字比率に係る赤字・黒字の構成分析!J$34,"▲","-")),2)),NA())</f>
        <v>13.31</v>
      </c>
    </row>
    <row r="39" spans="1:16" x14ac:dyDescent="0.2">
      <c r="A39" s="289" t="s">
        <v>13</v>
      </c>
    </row>
    <row r="40" spans="1:16" x14ac:dyDescent="0.2">
      <c r="A40" s="292"/>
      <c r="B40" s="292" t="str">
        <f>'実質公債費比率（分子）の構造'!K$44</f>
        <v>H29</v>
      </c>
      <c r="C40" s="292"/>
      <c r="D40" s="292"/>
      <c r="E40" s="292" t="str">
        <f>'実質公債費比率（分子）の構造'!L$44</f>
        <v>H30</v>
      </c>
      <c r="F40" s="292"/>
      <c r="G40" s="292"/>
      <c r="H40" s="292" t="str">
        <f>'実質公債費比率（分子）の構造'!M$44</f>
        <v>R01</v>
      </c>
      <c r="I40" s="292"/>
      <c r="J40" s="292"/>
      <c r="K40" s="292" t="str">
        <f>'実質公債費比率（分子）の構造'!N$44</f>
        <v>R02</v>
      </c>
      <c r="L40" s="292"/>
      <c r="M40" s="292"/>
      <c r="N40" s="292" t="str">
        <f>'実質公債費比率（分子）の構造'!O$44</f>
        <v>R03</v>
      </c>
      <c r="O40" s="292"/>
      <c r="P40" s="292"/>
    </row>
    <row r="41" spans="1:16" x14ac:dyDescent="0.2">
      <c r="A41" s="292"/>
      <c r="B41" s="292" t="s">
        <v>117</v>
      </c>
      <c r="C41" s="292"/>
      <c r="D41" s="292" t="s">
        <v>119</v>
      </c>
      <c r="E41" s="292" t="s">
        <v>117</v>
      </c>
      <c r="F41" s="292"/>
      <c r="G41" s="292" t="s">
        <v>119</v>
      </c>
      <c r="H41" s="292" t="s">
        <v>117</v>
      </c>
      <c r="I41" s="292"/>
      <c r="J41" s="292" t="s">
        <v>119</v>
      </c>
      <c r="K41" s="292" t="s">
        <v>117</v>
      </c>
      <c r="L41" s="292"/>
      <c r="M41" s="292" t="s">
        <v>119</v>
      </c>
      <c r="N41" s="292" t="s">
        <v>117</v>
      </c>
      <c r="O41" s="292"/>
      <c r="P41" s="292" t="s">
        <v>119</v>
      </c>
    </row>
    <row r="42" spans="1:16" x14ac:dyDescent="0.2">
      <c r="A42" s="292" t="s">
        <v>121</v>
      </c>
      <c r="B42" s="292"/>
      <c r="C42" s="292"/>
      <c r="D42" s="292">
        <f>'実質公債費比率（分子）の構造'!K$52</f>
        <v>2818</v>
      </c>
      <c r="E42" s="292"/>
      <c r="F42" s="292"/>
      <c r="G42" s="292">
        <f>'実質公債費比率（分子）の構造'!L$52</f>
        <v>2956</v>
      </c>
      <c r="H42" s="292"/>
      <c r="I42" s="292"/>
      <c r="J42" s="292">
        <f>'実質公債費比率（分子）の構造'!M$52</f>
        <v>3111</v>
      </c>
      <c r="K42" s="292"/>
      <c r="L42" s="292"/>
      <c r="M42" s="292">
        <f>'実質公債費比率（分子）の構造'!N$52</f>
        <v>3229</v>
      </c>
      <c r="N42" s="292"/>
      <c r="O42" s="292"/>
      <c r="P42" s="292">
        <f>'実質公債費比率（分子）の構造'!O$52</f>
        <v>3366</v>
      </c>
    </row>
    <row r="43" spans="1:16" x14ac:dyDescent="0.2">
      <c r="A43" s="292" t="s">
        <v>49</v>
      </c>
      <c r="B43" s="292" t="str">
        <f>'実質公債費比率（分子）の構造'!K$51</f>
        <v>-</v>
      </c>
      <c r="C43" s="292"/>
      <c r="D43" s="292"/>
      <c r="E43" s="292" t="str">
        <f>'実質公債費比率（分子）の構造'!L$51</f>
        <v>-</v>
      </c>
      <c r="F43" s="292"/>
      <c r="G43" s="292"/>
      <c r="H43" s="292" t="str">
        <f>'実質公債費比率（分子）の構造'!M$51</f>
        <v>-</v>
      </c>
      <c r="I43" s="292"/>
      <c r="J43" s="292"/>
      <c r="K43" s="292" t="str">
        <f>'実質公債費比率（分子）の構造'!N$51</f>
        <v>-</v>
      </c>
      <c r="L43" s="292"/>
      <c r="M43" s="292"/>
      <c r="N43" s="292" t="str">
        <f>'実質公債費比率（分子）の構造'!O$51</f>
        <v>-</v>
      </c>
      <c r="O43" s="292"/>
      <c r="P43" s="292"/>
    </row>
    <row r="44" spans="1:16" x14ac:dyDescent="0.2">
      <c r="A44" s="292" t="s">
        <v>41</v>
      </c>
      <c r="B44" s="292">
        <f>'実質公債費比率（分子）の構造'!K$50</f>
        <v>35</v>
      </c>
      <c r="C44" s="292"/>
      <c r="D44" s="292"/>
      <c r="E44" s="292">
        <f>'実質公債費比率（分子）の構造'!L$50</f>
        <v>35</v>
      </c>
      <c r="F44" s="292"/>
      <c r="G44" s="292"/>
      <c r="H44" s="292">
        <f>'実質公債費比率（分子）の構造'!M$50</f>
        <v>37</v>
      </c>
      <c r="I44" s="292"/>
      <c r="J44" s="292"/>
      <c r="K44" s="292">
        <f>'実質公債費比率（分子）の構造'!N$50</f>
        <v>38</v>
      </c>
      <c r="L44" s="292"/>
      <c r="M44" s="292"/>
      <c r="N44" s="292">
        <f>'実質公債費比率（分子）の構造'!O$50</f>
        <v>36</v>
      </c>
      <c r="O44" s="292"/>
      <c r="P44" s="292"/>
    </row>
    <row r="45" spans="1:16" x14ac:dyDescent="0.2">
      <c r="A45" s="292" t="s">
        <v>2</v>
      </c>
      <c r="B45" s="292">
        <f>'実質公債費比率（分子）の構造'!K$49</f>
        <v>291</v>
      </c>
      <c r="C45" s="292"/>
      <c r="D45" s="292"/>
      <c r="E45" s="292">
        <f>'実質公債費比率（分子）の構造'!L$49</f>
        <v>279</v>
      </c>
      <c r="F45" s="292"/>
      <c r="G45" s="292"/>
      <c r="H45" s="292">
        <f>'実質公債費比率（分子）の構造'!M$49</f>
        <v>238</v>
      </c>
      <c r="I45" s="292"/>
      <c r="J45" s="292"/>
      <c r="K45" s="292">
        <f>'実質公債費比率（分子）の構造'!N$49</f>
        <v>149</v>
      </c>
      <c r="L45" s="292"/>
      <c r="M45" s="292"/>
      <c r="N45" s="292">
        <f>'実質公債費比率（分子）の構造'!O$49</f>
        <v>74</v>
      </c>
      <c r="O45" s="292"/>
      <c r="P45" s="292"/>
    </row>
    <row r="46" spans="1:16" x14ac:dyDescent="0.2">
      <c r="A46" s="292" t="s">
        <v>39</v>
      </c>
      <c r="B46" s="292">
        <f>'実質公債費比率（分子）の構造'!K$48</f>
        <v>999</v>
      </c>
      <c r="C46" s="292"/>
      <c r="D46" s="292"/>
      <c r="E46" s="292">
        <f>'実質公債費比率（分子）の構造'!L$48</f>
        <v>913</v>
      </c>
      <c r="F46" s="292"/>
      <c r="G46" s="292"/>
      <c r="H46" s="292">
        <f>'実質公債費比率（分子）の構造'!M$48</f>
        <v>817</v>
      </c>
      <c r="I46" s="292"/>
      <c r="J46" s="292"/>
      <c r="K46" s="292">
        <f>'実質公債費比率（分子）の構造'!N$48</f>
        <v>828</v>
      </c>
      <c r="L46" s="292"/>
      <c r="M46" s="292"/>
      <c r="N46" s="292">
        <f>'実質公債費比率（分子）の構造'!O$48</f>
        <v>959</v>
      </c>
      <c r="O46" s="292"/>
      <c r="P46" s="292"/>
    </row>
    <row r="47" spans="1:16" x14ac:dyDescent="0.2">
      <c r="A47" s="292" t="s">
        <v>33</v>
      </c>
      <c r="B47" s="292" t="str">
        <f>'実質公債費比率（分子）の構造'!K$47</f>
        <v>-</v>
      </c>
      <c r="C47" s="292"/>
      <c r="D47" s="292"/>
      <c r="E47" s="292" t="str">
        <f>'実質公債費比率（分子）の構造'!L$47</f>
        <v>-</v>
      </c>
      <c r="F47" s="292"/>
      <c r="G47" s="292"/>
      <c r="H47" s="292" t="str">
        <f>'実質公債費比率（分子）の構造'!M$47</f>
        <v>-</v>
      </c>
      <c r="I47" s="292"/>
      <c r="J47" s="292"/>
      <c r="K47" s="292" t="str">
        <f>'実質公債費比率（分子）の構造'!N$47</f>
        <v>-</v>
      </c>
      <c r="L47" s="292"/>
      <c r="M47" s="292"/>
      <c r="N47" s="292" t="str">
        <f>'実質公債費比率（分子）の構造'!O$47</f>
        <v>-</v>
      </c>
      <c r="O47" s="292"/>
      <c r="P47" s="292"/>
    </row>
    <row r="48" spans="1:16" x14ac:dyDescent="0.2">
      <c r="A48" s="292" t="s">
        <v>28</v>
      </c>
      <c r="B48" s="292" t="str">
        <f>'実質公債費比率（分子）の構造'!K$46</f>
        <v>-</v>
      </c>
      <c r="C48" s="292"/>
      <c r="D48" s="292"/>
      <c r="E48" s="292" t="str">
        <f>'実質公債費比率（分子）の構造'!L$46</f>
        <v>-</v>
      </c>
      <c r="F48" s="292"/>
      <c r="G48" s="292"/>
      <c r="H48" s="292" t="str">
        <f>'実質公債費比率（分子）の構造'!M$46</f>
        <v>-</v>
      </c>
      <c r="I48" s="292"/>
      <c r="J48" s="292"/>
      <c r="K48" s="292" t="str">
        <f>'実質公債費比率（分子）の構造'!N$46</f>
        <v>-</v>
      </c>
      <c r="L48" s="292"/>
      <c r="M48" s="292"/>
      <c r="N48" s="292" t="str">
        <f>'実質公債費比率（分子）の構造'!O$46</f>
        <v>-</v>
      </c>
      <c r="O48" s="292"/>
      <c r="P48" s="292"/>
    </row>
    <row r="49" spans="1:16" x14ac:dyDescent="0.2">
      <c r="A49" s="292" t="s">
        <v>25</v>
      </c>
      <c r="B49" s="292">
        <f>'実質公債費比率（分子）の構造'!K$45</f>
        <v>2835</v>
      </c>
      <c r="C49" s="292"/>
      <c r="D49" s="292"/>
      <c r="E49" s="292">
        <f>'実質公債費比率（分子）の構造'!L$45</f>
        <v>3116</v>
      </c>
      <c r="F49" s="292"/>
      <c r="G49" s="292"/>
      <c r="H49" s="292">
        <f>'実質公債費比率（分子）の構造'!M$45</f>
        <v>3433</v>
      </c>
      <c r="I49" s="292"/>
      <c r="J49" s="292"/>
      <c r="K49" s="292">
        <f>'実質公債費比率（分子）の構造'!N$45</f>
        <v>3728</v>
      </c>
      <c r="L49" s="292"/>
      <c r="M49" s="292"/>
      <c r="N49" s="292">
        <f>'実質公債費比率（分子）の構造'!O$45</f>
        <v>3814</v>
      </c>
      <c r="O49" s="292"/>
      <c r="P49" s="292"/>
    </row>
    <row r="50" spans="1:16" x14ac:dyDescent="0.2">
      <c r="A50" s="292" t="s">
        <v>56</v>
      </c>
      <c r="B50" s="292" t="e">
        <f>NA()</f>
        <v>#N/A</v>
      </c>
      <c r="C50" s="292">
        <f>IF(ISNUMBER('実質公債費比率（分子）の構造'!K$53),'実質公債費比率（分子）の構造'!K$53,NA())</f>
        <v>1342</v>
      </c>
      <c r="D50" s="292" t="e">
        <f>NA()</f>
        <v>#N/A</v>
      </c>
      <c r="E50" s="292" t="e">
        <f>NA()</f>
        <v>#N/A</v>
      </c>
      <c r="F50" s="292">
        <f>IF(ISNUMBER('実質公債費比率（分子）の構造'!L$53),'実質公債費比率（分子）の構造'!L$53,NA())</f>
        <v>1387</v>
      </c>
      <c r="G50" s="292" t="e">
        <f>NA()</f>
        <v>#N/A</v>
      </c>
      <c r="H50" s="292" t="e">
        <f>NA()</f>
        <v>#N/A</v>
      </c>
      <c r="I50" s="292">
        <f>IF(ISNUMBER('実質公債費比率（分子）の構造'!M$53),'実質公債費比率（分子）の構造'!M$53,NA())</f>
        <v>1414</v>
      </c>
      <c r="J50" s="292" t="e">
        <f>NA()</f>
        <v>#N/A</v>
      </c>
      <c r="K50" s="292" t="e">
        <f>NA()</f>
        <v>#N/A</v>
      </c>
      <c r="L50" s="292">
        <f>IF(ISNUMBER('実質公債費比率（分子）の構造'!N$53),'実質公債費比率（分子）の構造'!N$53,NA())</f>
        <v>1514</v>
      </c>
      <c r="M50" s="292" t="e">
        <f>NA()</f>
        <v>#N/A</v>
      </c>
      <c r="N50" s="292" t="e">
        <f>NA()</f>
        <v>#N/A</v>
      </c>
      <c r="O50" s="292">
        <f>IF(ISNUMBER('実質公債費比率（分子）の構造'!O$53),'実質公債費比率（分子）の構造'!O$53,NA())</f>
        <v>1517</v>
      </c>
      <c r="P50" s="292" t="e">
        <f>NA()</f>
        <v>#N/A</v>
      </c>
    </row>
    <row r="53" spans="1:16" x14ac:dyDescent="0.2">
      <c r="A53" s="289" t="s">
        <v>122</v>
      </c>
    </row>
    <row r="54" spans="1:16" x14ac:dyDescent="0.2">
      <c r="A54" s="291"/>
      <c r="B54" s="291" t="str">
        <f>'将来負担比率（分子）の構造'!I$40</f>
        <v>H29</v>
      </c>
      <c r="C54" s="291"/>
      <c r="D54" s="291"/>
      <c r="E54" s="291" t="str">
        <f>'将来負担比率（分子）の構造'!J$40</f>
        <v>H30</v>
      </c>
      <c r="F54" s="291"/>
      <c r="G54" s="291"/>
      <c r="H54" s="291" t="str">
        <f>'将来負担比率（分子）の構造'!K$40</f>
        <v>R01</v>
      </c>
      <c r="I54" s="291"/>
      <c r="J54" s="291"/>
      <c r="K54" s="291" t="str">
        <f>'将来負担比率（分子）の構造'!L$40</f>
        <v>R02</v>
      </c>
      <c r="L54" s="291"/>
      <c r="M54" s="291"/>
      <c r="N54" s="291" t="str">
        <f>'将来負担比率（分子）の構造'!M$40</f>
        <v>R03</v>
      </c>
      <c r="O54" s="291"/>
      <c r="P54" s="291"/>
    </row>
    <row r="55" spans="1:16" x14ac:dyDescent="0.2">
      <c r="A55" s="291"/>
      <c r="B55" s="291" t="s">
        <v>126</v>
      </c>
      <c r="C55" s="291"/>
      <c r="D55" s="291" t="s">
        <v>130</v>
      </c>
      <c r="E55" s="291" t="s">
        <v>126</v>
      </c>
      <c r="F55" s="291"/>
      <c r="G55" s="291" t="s">
        <v>130</v>
      </c>
      <c r="H55" s="291" t="s">
        <v>126</v>
      </c>
      <c r="I55" s="291"/>
      <c r="J55" s="291" t="s">
        <v>130</v>
      </c>
      <c r="K55" s="291" t="s">
        <v>126</v>
      </c>
      <c r="L55" s="291"/>
      <c r="M55" s="291" t="s">
        <v>130</v>
      </c>
      <c r="N55" s="291" t="s">
        <v>126</v>
      </c>
      <c r="O55" s="291"/>
      <c r="P55" s="291" t="s">
        <v>130</v>
      </c>
    </row>
    <row r="56" spans="1:16" x14ac:dyDescent="0.2">
      <c r="A56" s="291" t="s">
        <v>43</v>
      </c>
      <c r="B56" s="291"/>
      <c r="C56" s="291"/>
      <c r="D56" s="291">
        <f>'将来負担比率（分子）の構造'!I$52</f>
        <v>37173</v>
      </c>
      <c r="E56" s="291"/>
      <c r="F56" s="291"/>
      <c r="G56" s="291">
        <f>'将来負担比率（分子）の構造'!J$52</f>
        <v>39497</v>
      </c>
      <c r="H56" s="291"/>
      <c r="I56" s="291"/>
      <c r="J56" s="291">
        <f>'将来負担比率（分子）の構造'!K$52</f>
        <v>39537</v>
      </c>
      <c r="K56" s="291"/>
      <c r="L56" s="291"/>
      <c r="M56" s="291">
        <f>'将来負担比率（分子）の構造'!L$52</f>
        <v>39014</v>
      </c>
      <c r="N56" s="291"/>
      <c r="O56" s="291"/>
      <c r="P56" s="291">
        <f>'将来負担比率（分子）の構造'!M$52</f>
        <v>38120</v>
      </c>
    </row>
    <row r="57" spans="1:16" x14ac:dyDescent="0.2">
      <c r="A57" s="291" t="s">
        <v>98</v>
      </c>
      <c r="B57" s="291"/>
      <c r="C57" s="291"/>
      <c r="D57" s="291">
        <f>'将来負担比率（分子）の構造'!I$51</f>
        <v>1382</v>
      </c>
      <c r="E57" s="291"/>
      <c r="F57" s="291"/>
      <c r="G57" s="291">
        <f>'将来負担比率（分子）の構造'!J$51</f>
        <v>1515</v>
      </c>
      <c r="H57" s="291"/>
      <c r="I57" s="291"/>
      <c r="J57" s="291">
        <f>'将来負担比率（分子）の構造'!K$51</f>
        <v>1740</v>
      </c>
      <c r="K57" s="291"/>
      <c r="L57" s="291"/>
      <c r="M57" s="291">
        <f>'将来負担比率（分子）の構造'!L$51</f>
        <v>1553</v>
      </c>
      <c r="N57" s="291"/>
      <c r="O57" s="291"/>
      <c r="P57" s="291">
        <f>'将来負担比率（分子）の構造'!M$51</f>
        <v>1417</v>
      </c>
    </row>
    <row r="58" spans="1:16" x14ac:dyDescent="0.2">
      <c r="A58" s="291" t="s">
        <v>95</v>
      </c>
      <c r="B58" s="291"/>
      <c r="C58" s="291"/>
      <c r="D58" s="291">
        <f>'将来負担比率（分子）の構造'!I$50</f>
        <v>11862</v>
      </c>
      <c r="E58" s="291"/>
      <c r="F58" s="291"/>
      <c r="G58" s="291">
        <f>'将来負担比率（分子）の構造'!J$50</f>
        <v>12153</v>
      </c>
      <c r="H58" s="291"/>
      <c r="I58" s="291"/>
      <c r="J58" s="291">
        <f>'将来負担比率（分子）の構造'!K$50</f>
        <v>12206</v>
      </c>
      <c r="K58" s="291"/>
      <c r="L58" s="291"/>
      <c r="M58" s="291">
        <f>'将来負担比率（分子）の構造'!L$50</f>
        <v>12312</v>
      </c>
      <c r="N58" s="291"/>
      <c r="O58" s="291"/>
      <c r="P58" s="291">
        <f>'将来負担比率（分子）の構造'!M$50</f>
        <v>12944</v>
      </c>
    </row>
    <row r="59" spans="1:16" x14ac:dyDescent="0.2">
      <c r="A59" s="291" t="s">
        <v>90</v>
      </c>
      <c r="B59" s="291" t="str">
        <f>'将来負担比率（分子）の構造'!I$49</f>
        <v>-</v>
      </c>
      <c r="C59" s="291"/>
      <c r="D59" s="291"/>
      <c r="E59" s="291" t="str">
        <f>'将来負担比率（分子）の構造'!J$49</f>
        <v>-</v>
      </c>
      <c r="F59" s="291"/>
      <c r="G59" s="291"/>
      <c r="H59" s="291" t="str">
        <f>'将来負担比率（分子）の構造'!K$49</f>
        <v>-</v>
      </c>
      <c r="I59" s="291"/>
      <c r="J59" s="291"/>
      <c r="K59" s="291" t="str">
        <f>'将来負担比率（分子）の構造'!L$49</f>
        <v>-</v>
      </c>
      <c r="L59" s="291"/>
      <c r="M59" s="291"/>
      <c r="N59" s="291" t="str">
        <f>'将来負担比率（分子）の構造'!M$49</f>
        <v>-</v>
      </c>
      <c r="O59" s="291"/>
      <c r="P59" s="291"/>
    </row>
    <row r="60" spans="1:16" x14ac:dyDescent="0.2">
      <c r="A60" s="291" t="s">
        <v>84</v>
      </c>
      <c r="B60" s="291" t="str">
        <f>'将来負担比率（分子）の構造'!I$48</f>
        <v>-</v>
      </c>
      <c r="C60" s="291"/>
      <c r="D60" s="291"/>
      <c r="E60" s="291" t="str">
        <f>'将来負担比率（分子）の構造'!J$48</f>
        <v>-</v>
      </c>
      <c r="F60" s="291"/>
      <c r="G60" s="291"/>
      <c r="H60" s="291" t="str">
        <f>'将来負担比率（分子）の構造'!K$48</f>
        <v>-</v>
      </c>
      <c r="I60" s="291"/>
      <c r="J60" s="291"/>
      <c r="K60" s="291" t="str">
        <f>'将来負担比率（分子）の構造'!L$48</f>
        <v>-</v>
      </c>
      <c r="L60" s="291"/>
      <c r="M60" s="291"/>
      <c r="N60" s="291" t="str">
        <f>'将来負担比率（分子）の構造'!M$48</f>
        <v>-</v>
      </c>
      <c r="O60" s="291"/>
      <c r="P60" s="291"/>
    </row>
    <row r="61" spans="1:16" x14ac:dyDescent="0.2">
      <c r="A61" s="291" t="s">
        <v>76</v>
      </c>
      <c r="B61" s="291" t="str">
        <f>'将来負担比率（分子）の構造'!I$46</f>
        <v>-</v>
      </c>
      <c r="C61" s="291"/>
      <c r="D61" s="291"/>
      <c r="E61" s="291">
        <f>'将来負担比率（分子）の構造'!J$46</f>
        <v>0</v>
      </c>
      <c r="F61" s="291"/>
      <c r="G61" s="291"/>
      <c r="H61" s="291" t="str">
        <f>'将来負担比率（分子）の構造'!K$46</f>
        <v>-</v>
      </c>
      <c r="I61" s="291"/>
      <c r="J61" s="291"/>
      <c r="K61" s="291">
        <f>'将来負担比率（分子）の構造'!L$46</f>
        <v>0</v>
      </c>
      <c r="L61" s="291"/>
      <c r="M61" s="291"/>
      <c r="N61" s="291">
        <f>'将来負担比率（分子）の構造'!M$46</f>
        <v>1</v>
      </c>
      <c r="O61" s="291"/>
      <c r="P61" s="291"/>
    </row>
    <row r="62" spans="1:16" x14ac:dyDescent="0.2">
      <c r="A62" s="291" t="s">
        <v>77</v>
      </c>
      <c r="B62" s="291">
        <f>'将来負担比率（分子）の構造'!I$45</f>
        <v>8586</v>
      </c>
      <c r="C62" s="291"/>
      <c r="D62" s="291"/>
      <c r="E62" s="291">
        <f>'将来負担比率（分子）の構造'!J$45</f>
        <v>7858</v>
      </c>
      <c r="F62" s="291"/>
      <c r="G62" s="291"/>
      <c r="H62" s="291">
        <f>'将来負担比率（分子）の構造'!K$45</f>
        <v>6165</v>
      </c>
      <c r="I62" s="291"/>
      <c r="J62" s="291"/>
      <c r="K62" s="291">
        <f>'将来負担比率（分子）の構造'!L$45</f>
        <v>5835</v>
      </c>
      <c r="L62" s="291"/>
      <c r="M62" s="291"/>
      <c r="N62" s="291">
        <f>'将来負担比率（分子）の構造'!M$45</f>
        <v>5561</v>
      </c>
      <c r="O62" s="291"/>
      <c r="P62" s="291"/>
    </row>
    <row r="63" spans="1:16" x14ac:dyDescent="0.2">
      <c r="A63" s="291" t="s">
        <v>75</v>
      </c>
      <c r="B63" s="291">
        <f>'将来負担比率（分子）の構造'!I$44</f>
        <v>1165</v>
      </c>
      <c r="C63" s="291"/>
      <c r="D63" s="291"/>
      <c r="E63" s="291">
        <f>'将来負担比率（分子）の構造'!J$44</f>
        <v>3043</v>
      </c>
      <c r="F63" s="291"/>
      <c r="G63" s="291"/>
      <c r="H63" s="291">
        <f>'将来負担比率（分子）の構造'!K$44</f>
        <v>516</v>
      </c>
      <c r="I63" s="291"/>
      <c r="J63" s="291"/>
      <c r="K63" s="291">
        <f>'将来負担比率（分子）の構造'!L$44</f>
        <v>432</v>
      </c>
      <c r="L63" s="291"/>
      <c r="M63" s="291"/>
      <c r="N63" s="291">
        <f>'将来負担比率（分子）の構造'!M$44</f>
        <v>527</v>
      </c>
      <c r="O63" s="291"/>
      <c r="P63" s="291"/>
    </row>
    <row r="64" spans="1:16" x14ac:dyDescent="0.2">
      <c r="A64" s="291" t="s">
        <v>73</v>
      </c>
      <c r="B64" s="291">
        <f>'将来負担比率（分子）の構造'!I$43</f>
        <v>9695</v>
      </c>
      <c r="C64" s="291"/>
      <c r="D64" s="291"/>
      <c r="E64" s="291">
        <f>'将来負担比率（分子）の構造'!J$43</f>
        <v>9749</v>
      </c>
      <c r="F64" s="291"/>
      <c r="G64" s="291"/>
      <c r="H64" s="291">
        <f>'将来負担比率（分子）の構造'!K$43</f>
        <v>12626</v>
      </c>
      <c r="I64" s="291"/>
      <c r="J64" s="291"/>
      <c r="K64" s="291">
        <f>'将来負担比率（分子）の構造'!L$43</f>
        <v>11675</v>
      </c>
      <c r="L64" s="291"/>
      <c r="M64" s="291"/>
      <c r="N64" s="291">
        <f>'将来負担比率（分子）の構造'!M$43</f>
        <v>10341</v>
      </c>
      <c r="O64" s="291"/>
      <c r="P64" s="291"/>
    </row>
    <row r="65" spans="1:16" x14ac:dyDescent="0.2">
      <c r="A65" s="291" t="s">
        <v>72</v>
      </c>
      <c r="B65" s="291">
        <f>'将来負担比率（分子）の構造'!I$42</f>
        <v>242</v>
      </c>
      <c r="C65" s="291"/>
      <c r="D65" s="291"/>
      <c r="E65" s="291">
        <f>'将来負担比率（分子）の構造'!J$42</f>
        <v>206</v>
      </c>
      <c r="F65" s="291"/>
      <c r="G65" s="291"/>
      <c r="H65" s="291">
        <f>'将来負担比率（分子）の構造'!K$42</f>
        <v>178</v>
      </c>
      <c r="I65" s="291"/>
      <c r="J65" s="291"/>
      <c r="K65" s="291">
        <f>'将来負担比率（分子）の構造'!L$42</f>
        <v>146</v>
      </c>
      <c r="L65" s="291"/>
      <c r="M65" s="291"/>
      <c r="N65" s="291">
        <f>'将来負担比率（分子）の構造'!M$42</f>
        <v>102</v>
      </c>
      <c r="O65" s="291"/>
      <c r="P65" s="291"/>
    </row>
    <row r="66" spans="1:16" x14ac:dyDescent="0.2">
      <c r="A66" s="291" t="s">
        <v>65</v>
      </c>
      <c r="B66" s="291">
        <f>'将来負担比率（分子）の構造'!I$41</f>
        <v>40068</v>
      </c>
      <c r="C66" s="291"/>
      <c r="D66" s="291"/>
      <c r="E66" s="291">
        <f>'将来負担比率（分子）の構造'!J$41</f>
        <v>43091</v>
      </c>
      <c r="F66" s="291"/>
      <c r="G66" s="291"/>
      <c r="H66" s="291">
        <f>'将来負担比率（分子）の構造'!K$41</f>
        <v>42802</v>
      </c>
      <c r="I66" s="291"/>
      <c r="J66" s="291"/>
      <c r="K66" s="291">
        <f>'将来負担比率（分子）の構造'!L$41</f>
        <v>41265</v>
      </c>
      <c r="L66" s="291"/>
      <c r="M66" s="291"/>
      <c r="N66" s="291">
        <f>'将来負担比率（分子）の構造'!M$41</f>
        <v>39381</v>
      </c>
      <c r="O66" s="291"/>
      <c r="P66" s="291"/>
    </row>
    <row r="67" spans="1:16" x14ac:dyDescent="0.2">
      <c r="A67" s="291" t="s">
        <v>100</v>
      </c>
      <c r="B67" s="291" t="e">
        <f>NA()</f>
        <v>#N/A</v>
      </c>
      <c r="C67" s="291">
        <f>IF(ISNUMBER('将来負担比率（分子）の構造'!I$53),IF('将来負担比率（分子）の構造'!I$53&lt;0,0,'将来負担比率（分子）の構造'!I$53),NA())</f>
        <v>9338</v>
      </c>
      <c r="D67" s="291" t="e">
        <f>NA()</f>
        <v>#N/A</v>
      </c>
      <c r="E67" s="291" t="e">
        <f>NA()</f>
        <v>#N/A</v>
      </c>
      <c r="F67" s="291">
        <f>IF(ISNUMBER('将来負担比率（分子）の構造'!J$53),IF('将来負担比率（分子）の構造'!J$53&lt;0,0,'将来負担比率（分子）の構造'!J$53),NA())</f>
        <v>10782</v>
      </c>
      <c r="G67" s="291" t="e">
        <f>NA()</f>
        <v>#N/A</v>
      </c>
      <c r="H67" s="291" t="e">
        <f>NA()</f>
        <v>#N/A</v>
      </c>
      <c r="I67" s="291">
        <f>IF(ISNUMBER('将来負担比率（分子）の構造'!K$53),IF('将来負担比率（分子）の構造'!K$53&lt;0,0,'将来負担比率（分子）の構造'!K$53),NA())</f>
        <v>8803</v>
      </c>
      <c r="J67" s="291" t="e">
        <f>NA()</f>
        <v>#N/A</v>
      </c>
      <c r="K67" s="291" t="e">
        <f>NA()</f>
        <v>#N/A</v>
      </c>
      <c r="L67" s="291">
        <f>IF(ISNUMBER('将来負担比率（分子）の構造'!L$53),IF('将来負担比率（分子）の構造'!L$53&lt;0,0,'将来負担比率（分子）の構造'!L$53),NA())</f>
        <v>6476</v>
      </c>
      <c r="M67" s="291" t="e">
        <f>NA()</f>
        <v>#N/A</v>
      </c>
      <c r="N67" s="291" t="e">
        <f>NA()</f>
        <v>#N/A</v>
      </c>
      <c r="O67" s="291">
        <f>IF(ISNUMBER('将来負担比率（分子）の構造'!M$53),IF('将来負担比率（分子）の構造'!M$53&lt;0,0,'将来負担比率（分子）の構造'!M$53),NA())</f>
        <v>3431</v>
      </c>
      <c r="P67" s="291" t="e">
        <f>NA()</f>
        <v>#N/A</v>
      </c>
    </row>
    <row r="70" spans="1:16" x14ac:dyDescent="0.2">
      <c r="A70" s="294" t="s">
        <v>132</v>
      </c>
      <c r="B70" s="294"/>
      <c r="C70" s="294"/>
      <c r="D70" s="294"/>
      <c r="E70" s="294"/>
      <c r="F70" s="294"/>
    </row>
    <row r="71" spans="1:16" x14ac:dyDescent="0.2">
      <c r="A71" s="293"/>
      <c r="B71" s="293" t="str">
        <f>基金残高に係る経年分析!F54</f>
        <v>R01</v>
      </c>
      <c r="C71" s="293" t="str">
        <f>基金残高に係る経年分析!G54</f>
        <v>R02</v>
      </c>
      <c r="D71" s="293" t="str">
        <f>基金残高に係る経年分析!H54</f>
        <v>R03</v>
      </c>
    </row>
    <row r="72" spans="1:16" x14ac:dyDescent="0.2">
      <c r="A72" s="293" t="s">
        <v>133</v>
      </c>
      <c r="B72" s="295">
        <f>基金残高に係る経年分析!F55</f>
        <v>6161</v>
      </c>
      <c r="C72" s="295">
        <f>基金残高に係る経年分析!G55</f>
        <v>6167</v>
      </c>
      <c r="D72" s="295">
        <f>基金残高に係る経年分析!H55</f>
        <v>6775</v>
      </c>
    </row>
    <row r="73" spans="1:16" x14ac:dyDescent="0.2">
      <c r="A73" s="293" t="s">
        <v>134</v>
      </c>
      <c r="B73" s="295">
        <f>基金残高に係る経年分析!F56</f>
        <v>1009</v>
      </c>
      <c r="C73" s="295">
        <f>基金残高に係る経年分析!G56</f>
        <v>1010</v>
      </c>
      <c r="D73" s="295">
        <f>基金残高に係る経年分析!H56</f>
        <v>1010</v>
      </c>
    </row>
    <row r="74" spans="1:16" x14ac:dyDescent="0.2">
      <c r="A74" s="293" t="s">
        <v>136</v>
      </c>
      <c r="B74" s="295">
        <f>基金残高に係る経年分析!F57</f>
        <v>6236</v>
      </c>
      <c r="C74" s="295">
        <f>基金残高に係る経年分析!G57</f>
        <v>6154</v>
      </c>
      <c r="D74" s="295">
        <f>基金残高に係る経年分析!H57</f>
        <v>6169</v>
      </c>
    </row>
  </sheetData>
  <sheetProtection algorithmName="SHA-512" hashValue="jEOwRQHOtiq9Iww+Wdy5nKdr/+dU7tblWIQwOWjS4csBTon1f/CRY7TDfcdCtfQLlj+voSD/qJLB0gcZnilxOw==" saltValue="olSZXXGhcyElHQ/5DXh3y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300</v>
      </c>
      <c r="DI1" s="648"/>
      <c r="DJ1" s="648"/>
      <c r="DK1" s="648"/>
      <c r="DL1" s="648"/>
      <c r="DM1" s="648"/>
      <c r="DN1" s="649"/>
      <c r="DO1" s="1"/>
      <c r="DP1" s="647" t="s">
        <v>282</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110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1" t="s">
        <v>118</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1" t="s">
        <v>301</v>
      </c>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524"/>
      <c r="CD3" s="481" t="s">
        <v>302</v>
      </c>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524"/>
    </row>
    <row r="4" spans="2:143" ht="11.25" customHeight="1" x14ac:dyDescent="0.2">
      <c r="B4" s="481" t="s">
        <v>9</v>
      </c>
      <c r="C4" s="482"/>
      <c r="D4" s="482"/>
      <c r="E4" s="482"/>
      <c r="F4" s="482"/>
      <c r="G4" s="482"/>
      <c r="H4" s="482"/>
      <c r="I4" s="482"/>
      <c r="J4" s="482"/>
      <c r="K4" s="482"/>
      <c r="L4" s="482"/>
      <c r="M4" s="482"/>
      <c r="N4" s="482"/>
      <c r="O4" s="482"/>
      <c r="P4" s="482"/>
      <c r="Q4" s="524"/>
      <c r="R4" s="481" t="s">
        <v>305</v>
      </c>
      <c r="S4" s="482"/>
      <c r="T4" s="482"/>
      <c r="U4" s="482"/>
      <c r="V4" s="482"/>
      <c r="W4" s="482"/>
      <c r="X4" s="482"/>
      <c r="Y4" s="524"/>
      <c r="Z4" s="481" t="s">
        <v>308</v>
      </c>
      <c r="AA4" s="482"/>
      <c r="AB4" s="482"/>
      <c r="AC4" s="524"/>
      <c r="AD4" s="481" t="s">
        <v>254</v>
      </c>
      <c r="AE4" s="482"/>
      <c r="AF4" s="482"/>
      <c r="AG4" s="482"/>
      <c r="AH4" s="482"/>
      <c r="AI4" s="482"/>
      <c r="AJ4" s="482"/>
      <c r="AK4" s="524"/>
      <c r="AL4" s="481" t="s">
        <v>308</v>
      </c>
      <c r="AM4" s="482"/>
      <c r="AN4" s="482"/>
      <c r="AO4" s="524"/>
      <c r="AP4" s="650" t="s">
        <v>311</v>
      </c>
      <c r="AQ4" s="650"/>
      <c r="AR4" s="650"/>
      <c r="AS4" s="650"/>
      <c r="AT4" s="650"/>
      <c r="AU4" s="650"/>
      <c r="AV4" s="650"/>
      <c r="AW4" s="650"/>
      <c r="AX4" s="650"/>
      <c r="AY4" s="650"/>
      <c r="AZ4" s="650"/>
      <c r="BA4" s="650"/>
      <c r="BB4" s="650"/>
      <c r="BC4" s="650"/>
      <c r="BD4" s="650"/>
      <c r="BE4" s="650"/>
      <c r="BF4" s="650"/>
      <c r="BG4" s="650" t="s">
        <v>290</v>
      </c>
      <c r="BH4" s="650"/>
      <c r="BI4" s="650"/>
      <c r="BJ4" s="650"/>
      <c r="BK4" s="650"/>
      <c r="BL4" s="650"/>
      <c r="BM4" s="650"/>
      <c r="BN4" s="650"/>
      <c r="BO4" s="650" t="s">
        <v>308</v>
      </c>
      <c r="BP4" s="650"/>
      <c r="BQ4" s="650"/>
      <c r="BR4" s="650"/>
      <c r="BS4" s="650" t="s">
        <v>312</v>
      </c>
      <c r="BT4" s="650"/>
      <c r="BU4" s="650"/>
      <c r="BV4" s="650"/>
      <c r="BW4" s="650"/>
      <c r="BX4" s="650"/>
      <c r="BY4" s="650"/>
      <c r="BZ4" s="650"/>
      <c r="CA4" s="650"/>
      <c r="CB4" s="650"/>
      <c r="CD4" s="481" t="s">
        <v>313</v>
      </c>
      <c r="CE4" s="482"/>
      <c r="CF4" s="482"/>
      <c r="CG4" s="482"/>
      <c r="CH4" s="482"/>
      <c r="CI4" s="482"/>
      <c r="CJ4" s="482"/>
      <c r="CK4" s="482"/>
      <c r="CL4" s="482"/>
      <c r="CM4" s="482"/>
      <c r="CN4" s="482"/>
      <c r="CO4" s="482"/>
      <c r="CP4" s="482"/>
      <c r="CQ4" s="482"/>
      <c r="CR4" s="482"/>
      <c r="CS4" s="482"/>
      <c r="CT4" s="482"/>
      <c r="CU4" s="482"/>
      <c r="CV4" s="482"/>
      <c r="CW4" s="482"/>
      <c r="CX4" s="482"/>
      <c r="CY4" s="482"/>
      <c r="CZ4" s="482"/>
      <c r="DA4" s="482"/>
      <c r="DB4" s="482"/>
      <c r="DC4" s="482"/>
      <c r="DD4" s="482"/>
      <c r="DE4" s="482"/>
      <c r="DF4" s="482"/>
      <c r="DG4" s="482"/>
      <c r="DH4" s="482"/>
      <c r="DI4" s="482"/>
      <c r="DJ4" s="482"/>
      <c r="DK4" s="482"/>
      <c r="DL4" s="482"/>
      <c r="DM4" s="482"/>
      <c r="DN4" s="482"/>
      <c r="DO4" s="482"/>
      <c r="DP4" s="482"/>
      <c r="DQ4" s="482"/>
      <c r="DR4" s="482"/>
      <c r="DS4" s="482"/>
      <c r="DT4" s="482"/>
      <c r="DU4" s="482"/>
      <c r="DV4" s="482"/>
      <c r="DW4" s="482"/>
      <c r="DX4" s="482"/>
      <c r="DY4" s="482"/>
      <c r="DZ4" s="482"/>
      <c r="EA4" s="482"/>
      <c r="EB4" s="482"/>
      <c r="EC4" s="524"/>
    </row>
    <row r="5" spans="2:143" s="38" customFormat="1" ht="11.25" customHeight="1" x14ac:dyDescent="0.2">
      <c r="B5" s="614" t="s">
        <v>307</v>
      </c>
      <c r="C5" s="615"/>
      <c r="D5" s="615"/>
      <c r="E5" s="615"/>
      <c r="F5" s="615"/>
      <c r="G5" s="615"/>
      <c r="H5" s="615"/>
      <c r="I5" s="615"/>
      <c r="J5" s="615"/>
      <c r="K5" s="615"/>
      <c r="L5" s="615"/>
      <c r="M5" s="615"/>
      <c r="N5" s="615"/>
      <c r="O5" s="615"/>
      <c r="P5" s="615"/>
      <c r="Q5" s="616"/>
      <c r="R5" s="611">
        <v>8923623</v>
      </c>
      <c r="S5" s="612"/>
      <c r="T5" s="612"/>
      <c r="U5" s="612"/>
      <c r="V5" s="612"/>
      <c r="W5" s="612"/>
      <c r="X5" s="612"/>
      <c r="Y5" s="634"/>
      <c r="Z5" s="645">
        <v>22.5</v>
      </c>
      <c r="AA5" s="645"/>
      <c r="AB5" s="645"/>
      <c r="AC5" s="645"/>
      <c r="AD5" s="646">
        <v>8718787</v>
      </c>
      <c r="AE5" s="646"/>
      <c r="AF5" s="646"/>
      <c r="AG5" s="646"/>
      <c r="AH5" s="646"/>
      <c r="AI5" s="646"/>
      <c r="AJ5" s="646"/>
      <c r="AK5" s="646"/>
      <c r="AL5" s="635">
        <v>42.5</v>
      </c>
      <c r="AM5" s="621"/>
      <c r="AN5" s="621"/>
      <c r="AO5" s="638"/>
      <c r="AP5" s="614" t="s">
        <v>314</v>
      </c>
      <c r="AQ5" s="615"/>
      <c r="AR5" s="615"/>
      <c r="AS5" s="615"/>
      <c r="AT5" s="615"/>
      <c r="AU5" s="615"/>
      <c r="AV5" s="615"/>
      <c r="AW5" s="615"/>
      <c r="AX5" s="615"/>
      <c r="AY5" s="615"/>
      <c r="AZ5" s="615"/>
      <c r="BA5" s="615"/>
      <c r="BB5" s="615"/>
      <c r="BC5" s="615"/>
      <c r="BD5" s="615"/>
      <c r="BE5" s="615"/>
      <c r="BF5" s="616"/>
      <c r="BG5" s="571">
        <v>8718787</v>
      </c>
      <c r="BH5" s="584"/>
      <c r="BI5" s="584"/>
      <c r="BJ5" s="584"/>
      <c r="BK5" s="584"/>
      <c r="BL5" s="584"/>
      <c r="BM5" s="584"/>
      <c r="BN5" s="585"/>
      <c r="BO5" s="594">
        <v>97.7</v>
      </c>
      <c r="BP5" s="594"/>
      <c r="BQ5" s="594"/>
      <c r="BR5" s="594"/>
      <c r="BS5" s="595" t="s">
        <v>201</v>
      </c>
      <c r="BT5" s="595"/>
      <c r="BU5" s="595"/>
      <c r="BV5" s="595"/>
      <c r="BW5" s="595"/>
      <c r="BX5" s="595"/>
      <c r="BY5" s="595"/>
      <c r="BZ5" s="595"/>
      <c r="CA5" s="595"/>
      <c r="CB5" s="628"/>
      <c r="CD5" s="481" t="s">
        <v>311</v>
      </c>
      <c r="CE5" s="482"/>
      <c r="CF5" s="482"/>
      <c r="CG5" s="482"/>
      <c r="CH5" s="482"/>
      <c r="CI5" s="482"/>
      <c r="CJ5" s="482"/>
      <c r="CK5" s="482"/>
      <c r="CL5" s="482"/>
      <c r="CM5" s="482"/>
      <c r="CN5" s="482"/>
      <c r="CO5" s="482"/>
      <c r="CP5" s="482"/>
      <c r="CQ5" s="524"/>
      <c r="CR5" s="481" t="s">
        <v>317</v>
      </c>
      <c r="CS5" s="482"/>
      <c r="CT5" s="482"/>
      <c r="CU5" s="482"/>
      <c r="CV5" s="482"/>
      <c r="CW5" s="482"/>
      <c r="CX5" s="482"/>
      <c r="CY5" s="524"/>
      <c r="CZ5" s="481" t="s">
        <v>308</v>
      </c>
      <c r="DA5" s="482"/>
      <c r="DB5" s="482"/>
      <c r="DC5" s="524"/>
      <c r="DD5" s="481" t="s">
        <v>318</v>
      </c>
      <c r="DE5" s="482"/>
      <c r="DF5" s="482"/>
      <c r="DG5" s="482"/>
      <c r="DH5" s="482"/>
      <c r="DI5" s="482"/>
      <c r="DJ5" s="482"/>
      <c r="DK5" s="482"/>
      <c r="DL5" s="482"/>
      <c r="DM5" s="482"/>
      <c r="DN5" s="482"/>
      <c r="DO5" s="482"/>
      <c r="DP5" s="524"/>
      <c r="DQ5" s="481" t="s">
        <v>320</v>
      </c>
      <c r="DR5" s="482"/>
      <c r="DS5" s="482"/>
      <c r="DT5" s="482"/>
      <c r="DU5" s="482"/>
      <c r="DV5" s="482"/>
      <c r="DW5" s="482"/>
      <c r="DX5" s="482"/>
      <c r="DY5" s="482"/>
      <c r="DZ5" s="482"/>
      <c r="EA5" s="482"/>
      <c r="EB5" s="482"/>
      <c r="EC5" s="524"/>
    </row>
    <row r="6" spans="2:143" ht="11.25" customHeight="1" x14ac:dyDescent="0.2">
      <c r="B6" s="568" t="s">
        <v>321</v>
      </c>
      <c r="C6" s="569"/>
      <c r="D6" s="569"/>
      <c r="E6" s="569"/>
      <c r="F6" s="569"/>
      <c r="G6" s="569"/>
      <c r="H6" s="569"/>
      <c r="I6" s="569"/>
      <c r="J6" s="569"/>
      <c r="K6" s="569"/>
      <c r="L6" s="569"/>
      <c r="M6" s="569"/>
      <c r="N6" s="569"/>
      <c r="O6" s="569"/>
      <c r="P6" s="569"/>
      <c r="Q6" s="570"/>
      <c r="R6" s="571">
        <v>420408</v>
      </c>
      <c r="S6" s="584"/>
      <c r="T6" s="584"/>
      <c r="U6" s="584"/>
      <c r="V6" s="584"/>
      <c r="W6" s="584"/>
      <c r="X6" s="584"/>
      <c r="Y6" s="585"/>
      <c r="Z6" s="594">
        <v>1.1000000000000001</v>
      </c>
      <c r="AA6" s="594"/>
      <c r="AB6" s="594"/>
      <c r="AC6" s="594"/>
      <c r="AD6" s="595">
        <v>420408</v>
      </c>
      <c r="AE6" s="595"/>
      <c r="AF6" s="595"/>
      <c r="AG6" s="595"/>
      <c r="AH6" s="595"/>
      <c r="AI6" s="595"/>
      <c r="AJ6" s="595"/>
      <c r="AK6" s="595"/>
      <c r="AL6" s="574">
        <v>2</v>
      </c>
      <c r="AM6" s="586"/>
      <c r="AN6" s="586"/>
      <c r="AO6" s="596"/>
      <c r="AP6" s="568" t="s">
        <v>108</v>
      </c>
      <c r="AQ6" s="569"/>
      <c r="AR6" s="569"/>
      <c r="AS6" s="569"/>
      <c r="AT6" s="569"/>
      <c r="AU6" s="569"/>
      <c r="AV6" s="569"/>
      <c r="AW6" s="569"/>
      <c r="AX6" s="569"/>
      <c r="AY6" s="569"/>
      <c r="AZ6" s="569"/>
      <c r="BA6" s="569"/>
      <c r="BB6" s="569"/>
      <c r="BC6" s="569"/>
      <c r="BD6" s="569"/>
      <c r="BE6" s="569"/>
      <c r="BF6" s="570"/>
      <c r="BG6" s="571">
        <v>8718787</v>
      </c>
      <c r="BH6" s="584"/>
      <c r="BI6" s="584"/>
      <c r="BJ6" s="584"/>
      <c r="BK6" s="584"/>
      <c r="BL6" s="584"/>
      <c r="BM6" s="584"/>
      <c r="BN6" s="585"/>
      <c r="BO6" s="594">
        <v>97.7</v>
      </c>
      <c r="BP6" s="594"/>
      <c r="BQ6" s="594"/>
      <c r="BR6" s="594"/>
      <c r="BS6" s="595" t="s">
        <v>201</v>
      </c>
      <c r="BT6" s="595"/>
      <c r="BU6" s="595"/>
      <c r="BV6" s="595"/>
      <c r="BW6" s="595"/>
      <c r="BX6" s="595"/>
      <c r="BY6" s="595"/>
      <c r="BZ6" s="595"/>
      <c r="CA6" s="595"/>
      <c r="CB6" s="628"/>
      <c r="CD6" s="614" t="s">
        <v>322</v>
      </c>
      <c r="CE6" s="615"/>
      <c r="CF6" s="615"/>
      <c r="CG6" s="615"/>
      <c r="CH6" s="615"/>
      <c r="CI6" s="615"/>
      <c r="CJ6" s="615"/>
      <c r="CK6" s="615"/>
      <c r="CL6" s="615"/>
      <c r="CM6" s="615"/>
      <c r="CN6" s="615"/>
      <c r="CO6" s="615"/>
      <c r="CP6" s="615"/>
      <c r="CQ6" s="616"/>
      <c r="CR6" s="571">
        <v>219981</v>
      </c>
      <c r="CS6" s="584"/>
      <c r="CT6" s="584"/>
      <c r="CU6" s="584"/>
      <c r="CV6" s="584"/>
      <c r="CW6" s="584"/>
      <c r="CX6" s="584"/>
      <c r="CY6" s="585"/>
      <c r="CZ6" s="635">
        <v>0.6</v>
      </c>
      <c r="DA6" s="621"/>
      <c r="DB6" s="621"/>
      <c r="DC6" s="636"/>
      <c r="DD6" s="577" t="s">
        <v>201</v>
      </c>
      <c r="DE6" s="584"/>
      <c r="DF6" s="584"/>
      <c r="DG6" s="584"/>
      <c r="DH6" s="584"/>
      <c r="DI6" s="584"/>
      <c r="DJ6" s="584"/>
      <c r="DK6" s="584"/>
      <c r="DL6" s="584"/>
      <c r="DM6" s="584"/>
      <c r="DN6" s="584"/>
      <c r="DO6" s="584"/>
      <c r="DP6" s="585"/>
      <c r="DQ6" s="577">
        <v>219981</v>
      </c>
      <c r="DR6" s="584"/>
      <c r="DS6" s="584"/>
      <c r="DT6" s="584"/>
      <c r="DU6" s="584"/>
      <c r="DV6" s="584"/>
      <c r="DW6" s="584"/>
      <c r="DX6" s="584"/>
      <c r="DY6" s="584"/>
      <c r="DZ6" s="584"/>
      <c r="EA6" s="584"/>
      <c r="EB6" s="584"/>
      <c r="EC6" s="606"/>
    </row>
    <row r="7" spans="2:143" ht="11.25" customHeight="1" x14ac:dyDescent="0.2">
      <c r="B7" s="568" t="s">
        <v>44</v>
      </c>
      <c r="C7" s="569"/>
      <c r="D7" s="569"/>
      <c r="E7" s="569"/>
      <c r="F7" s="569"/>
      <c r="G7" s="569"/>
      <c r="H7" s="569"/>
      <c r="I7" s="569"/>
      <c r="J7" s="569"/>
      <c r="K7" s="569"/>
      <c r="L7" s="569"/>
      <c r="M7" s="569"/>
      <c r="N7" s="569"/>
      <c r="O7" s="569"/>
      <c r="P7" s="569"/>
      <c r="Q7" s="570"/>
      <c r="R7" s="571">
        <v>5696</v>
      </c>
      <c r="S7" s="584"/>
      <c r="T7" s="584"/>
      <c r="U7" s="584"/>
      <c r="V7" s="584"/>
      <c r="W7" s="584"/>
      <c r="X7" s="584"/>
      <c r="Y7" s="585"/>
      <c r="Z7" s="594">
        <v>0</v>
      </c>
      <c r="AA7" s="594"/>
      <c r="AB7" s="594"/>
      <c r="AC7" s="594"/>
      <c r="AD7" s="595">
        <v>5696</v>
      </c>
      <c r="AE7" s="595"/>
      <c r="AF7" s="595"/>
      <c r="AG7" s="595"/>
      <c r="AH7" s="595"/>
      <c r="AI7" s="595"/>
      <c r="AJ7" s="595"/>
      <c r="AK7" s="595"/>
      <c r="AL7" s="574">
        <v>0</v>
      </c>
      <c r="AM7" s="586"/>
      <c r="AN7" s="586"/>
      <c r="AO7" s="596"/>
      <c r="AP7" s="568" t="s">
        <v>323</v>
      </c>
      <c r="AQ7" s="569"/>
      <c r="AR7" s="569"/>
      <c r="AS7" s="569"/>
      <c r="AT7" s="569"/>
      <c r="AU7" s="569"/>
      <c r="AV7" s="569"/>
      <c r="AW7" s="569"/>
      <c r="AX7" s="569"/>
      <c r="AY7" s="569"/>
      <c r="AZ7" s="569"/>
      <c r="BA7" s="569"/>
      <c r="BB7" s="569"/>
      <c r="BC7" s="569"/>
      <c r="BD7" s="569"/>
      <c r="BE7" s="569"/>
      <c r="BF7" s="570"/>
      <c r="BG7" s="571">
        <v>3842151</v>
      </c>
      <c r="BH7" s="584"/>
      <c r="BI7" s="584"/>
      <c r="BJ7" s="584"/>
      <c r="BK7" s="584"/>
      <c r="BL7" s="584"/>
      <c r="BM7" s="584"/>
      <c r="BN7" s="585"/>
      <c r="BO7" s="594">
        <v>43.1</v>
      </c>
      <c r="BP7" s="594"/>
      <c r="BQ7" s="594"/>
      <c r="BR7" s="594"/>
      <c r="BS7" s="595" t="s">
        <v>201</v>
      </c>
      <c r="BT7" s="595"/>
      <c r="BU7" s="595"/>
      <c r="BV7" s="595"/>
      <c r="BW7" s="595"/>
      <c r="BX7" s="595"/>
      <c r="BY7" s="595"/>
      <c r="BZ7" s="595"/>
      <c r="CA7" s="595"/>
      <c r="CB7" s="628"/>
      <c r="CD7" s="568" t="s">
        <v>325</v>
      </c>
      <c r="CE7" s="569"/>
      <c r="CF7" s="569"/>
      <c r="CG7" s="569"/>
      <c r="CH7" s="569"/>
      <c r="CI7" s="569"/>
      <c r="CJ7" s="569"/>
      <c r="CK7" s="569"/>
      <c r="CL7" s="569"/>
      <c r="CM7" s="569"/>
      <c r="CN7" s="569"/>
      <c r="CO7" s="569"/>
      <c r="CP7" s="569"/>
      <c r="CQ7" s="570"/>
      <c r="CR7" s="571">
        <v>5507806</v>
      </c>
      <c r="CS7" s="584"/>
      <c r="CT7" s="584"/>
      <c r="CU7" s="584"/>
      <c r="CV7" s="584"/>
      <c r="CW7" s="584"/>
      <c r="CX7" s="584"/>
      <c r="CY7" s="585"/>
      <c r="CZ7" s="594">
        <v>15.1</v>
      </c>
      <c r="DA7" s="594"/>
      <c r="DB7" s="594"/>
      <c r="DC7" s="594"/>
      <c r="DD7" s="577">
        <v>1657244</v>
      </c>
      <c r="DE7" s="584"/>
      <c r="DF7" s="584"/>
      <c r="DG7" s="584"/>
      <c r="DH7" s="584"/>
      <c r="DI7" s="584"/>
      <c r="DJ7" s="584"/>
      <c r="DK7" s="584"/>
      <c r="DL7" s="584"/>
      <c r="DM7" s="584"/>
      <c r="DN7" s="584"/>
      <c r="DO7" s="584"/>
      <c r="DP7" s="585"/>
      <c r="DQ7" s="577">
        <v>3207357</v>
      </c>
      <c r="DR7" s="584"/>
      <c r="DS7" s="584"/>
      <c r="DT7" s="584"/>
      <c r="DU7" s="584"/>
      <c r="DV7" s="584"/>
      <c r="DW7" s="584"/>
      <c r="DX7" s="584"/>
      <c r="DY7" s="584"/>
      <c r="DZ7" s="584"/>
      <c r="EA7" s="584"/>
      <c r="EB7" s="584"/>
      <c r="EC7" s="606"/>
    </row>
    <row r="8" spans="2:143" ht="11.25" customHeight="1" x14ac:dyDescent="0.2">
      <c r="B8" s="568" t="s">
        <v>326</v>
      </c>
      <c r="C8" s="569"/>
      <c r="D8" s="569"/>
      <c r="E8" s="569"/>
      <c r="F8" s="569"/>
      <c r="G8" s="569"/>
      <c r="H8" s="569"/>
      <c r="I8" s="569"/>
      <c r="J8" s="569"/>
      <c r="K8" s="569"/>
      <c r="L8" s="569"/>
      <c r="M8" s="569"/>
      <c r="N8" s="569"/>
      <c r="O8" s="569"/>
      <c r="P8" s="569"/>
      <c r="Q8" s="570"/>
      <c r="R8" s="571">
        <v>58786</v>
      </c>
      <c r="S8" s="584"/>
      <c r="T8" s="584"/>
      <c r="U8" s="584"/>
      <c r="V8" s="584"/>
      <c r="W8" s="584"/>
      <c r="X8" s="584"/>
      <c r="Y8" s="585"/>
      <c r="Z8" s="594">
        <v>0.1</v>
      </c>
      <c r="AA8" s="594"/>
      <c r="AB8" s="594"/>
      <c r="AC8" s="594"/>
      <c r="AD8" s="595">
        <v>58786</v>
      </c>
      <c r="AE8" s="595"/>
      <c r="AF8" s="595"/>
      <c r="AG8" s="595"/>
      <c r="AH8" s="595"/>
      <c r="AI8" s="595"/>
      <c r="AJ8" s="595"/>
      <c r="AK8" s="595"/>
      <c r="AL8" s="574">
        <v>0.3</v>
      </c>
      <c r="AM8" s="586"/>
      <c r="AN8" s="586"/>
      <c r="AO8" s="596"/>
      <c r="AP8" s="568" t="s">
        <v>127</v>
      </c>
      <c r="AQ8" s="569"/>
      <c r="AR8" s="569"/>
      <c r="AS8" s="569"/>
      <c r="AT8" s="569"/>
      <c r="AU8" s="569"/>
      <c r="AV8" s="569"/>
      <c r="AW8" s="569"/>
      <c r="AX8" s="569"/>
      <c r="AY8" s="569"/>
      <c r="AZ8" s="569"/>
      <c r="BA8" s="569"/>
      <c r="BB8" s="569"/>
      <c r="BC8" s="569"/>
      <c r="BD8" s="569"/>
      <c r="BE8" s="569"/>
      <c r="BF8" s="570"/>
      <c r="BG8" s="571">
        <v>132649</v>
      </c>
      <c r="BH8" s="584"/>
      <c r="BI8" s="584"/>
      <c r="BJ8" s="584"/>
      <c r="BK8" s="584"/>
      <c r="BL8" s="584"/>
      <c r="BM8" s="584"/>
      <c r="BN8" s="585"/>
      <c r="BO8" s="594">
        <v>1.5</v>
      </c>
      <c r="BP8" s="594"/>
      <c r="BQ8" s="594"/>
      <c r="BR8" s="594"/>
      <c r="BS8" s="595" t="s">
        <v>201</v>
      </c>
      <c r="BT8" s="595"/>
      <c r="BU8" s="595"/>
      <c r="BV8" s="595"/>
      <c r="BW8" s="595"/>
      <c r="BX8" s="595"/>
      <c r="BY8" s="595"/>
      <c r="BZ8" s="595"/>
      <c r="CA8" s="595"/>
      <c r="CB8" s="628"/>
      <c r="CD8" s="568" t="s">
        <v>329</v>
      </c>
      <c r="CE8" s="569"/>
      <c r="CF8" s="569"/>
      <c r="CG8" s="569"/>
      <c r="CH8" s="569"/>
      <c r="CI8" s="569"/>
      <c r="CJ8" s="569"/>
      <c r="CK8" s="569"/>
      <c r="CL8" s="569"/>
      <c r="CM8" s="569"/>
      <c r="CN8" s="569"/>
      <c r="CO8" s="569"/>
      <c r="CP8" s="569"/>
      <c r="CQ8" s="570"/>
      <c r="CR8" s="571">
        <v>12279319</v>
      </c>
      <c r="CS8" s="584"/>
      <c r="CT8" s="584"/>
      <c r="CU8" s="584"/>
      <c r="CV8" s="584"/>
      <c r="CW8" s="584"/>
      <c r="CX8" s="584"/>
      <c r="CY8" s="585"/>
      <c r="CZ8" s="594">
        <v>33.6</v>
      </c>
      <c r="DA8" s="594"/>
      <c r="DB8" s="594"/>
      <c r="DC8" s="594"/>
      <c r="DD8" s="577">
        <v>182746</v>
      </c>
      <c r="DE8" s="584"/>
      <c r="DF8" s="584"/>
      <c r="DG8" s="584"/>
      <c r="DH8" s="584"/>
      <c r="DI8" s="584"/>
      <c r="DJ8" s="584"/>
      <c r="DK8" s="584"/>
      <c r="DL8" s="584"/>
      <c r="DM8" s="584"/>
      <c r="DN8" s="584"/>
      <c r="DO8" s="584"/>
      <c r="DP8" s="585"/>
      <c r="DQ8" s="577">
        <v>5377214</v>
      </c>
      <c r="DR8" s="584"/>
      <c r="DS8" s="584"/>
      <c r="DT8" s="584"/>
      <c r="DU8" s="584"/>
      <c r="DV8" s="584"/>
      <c r="DW8" s="584"/>
      <c r="DX8" s="584"/>
      <c r="DY8" s="584"/>
      <c r="DZ8" s="584"/>
      <c r="EA8" s="584"/>
      <c r="EB8" s="584"/>
      <c r="EC8" s="606"/>
    </row>
    <row r="9" spans="2:143" ht="11.25" customHeight="1" x14ac:dyDescent="0.2">
      <c r="B9" s="568" t="s">
        <v>328</v>
      </c>
      <c r="C9" s="569"/>
      <c r="D9" s="569"/>
      <c r="E9" s="569"/>
      <c r="F9" s="569"/>
      <c r="G9" s="569"/>
      <c r="H9" s="569"/>
      <c r="I9" s="569"/>
      <c r="J9" s="569"/>
      <c r="K9" s="569"/>
      <c r="L9" s="569"/>
      <c r="M9" s="569"/>
      <c r="N9" s="569"/>
      <c r="O9" s="569"/>
      <c r="P9" s="569"/>
      <c r="Q9" s="570"/>
      <c r="R9" s="571">
        <v>74104</v>
      </c>
      <c r="S9" s="584"/>
      <c r="T9" s="584"/>
      <c r="U9" s="584"/>
      <c r="V9" s="584"/>
      <c r="W9" s="584"/>
      <c r="X9" s="584"/>
      <c r="Y9" s="585"/>
      <c r="Z9" s="594">
        <v>0.2</v>
      </c>
      <c r="AA9" s="594"/>
      <c r="AB9" s="594"/>
      <c r="AC9" s="594"/>
      <c r="AD9" s="595">
        <v>74104</v>
      </c>
      <c r="AE9" s="595"/>
      <c r="AF9" s="595"/>
      <c r="AG9" s="595"/>
      <c r="AH9" s="595"/>
      <c r="AI9" s="595"/>
      <c r="AJ9" s="595"/>
      <c r="AK9" s="595"/>
      <c r="AL9" s="574">
        <v>0.4</v>
      </c>
      <c r="AM9" s="586"/>
      <c r="AN9" s="586"/>
      <c r="AO9" s="596"/>
      <c r="AP9" s="568" t="s">
        <v>330</v>
      </c>
      <c r="AQ9" s="569"/>
      <c r="AR9" s="569"/>
      <c r="AS9" s="569"/>
      <c r="AT9" s="569"/>
      <c r="AU9" s="569"/>
      <c r="AV9" s="569"/>
      <c r="AW9" s="569"/>
      <c r="AX9" s="569"/>
      <c r="AY9" s="569"/>
      <c r="AZ9" s="569"/>
      <c r="BA9" s="569"/>
      <c r="BB9" s="569"/>
      <c r="BC9" s="569"/>
      <c r="BD9" s="569"/>
      <c r="BE9" s="569"/>
      <c r="BF9" s="570"/>
      <c r="BG9" s="571">
        <v>3315693</v>
      </c>
      <c r="BH9" s="584"/>
      <c r="BI9" s="584"/>
      <c r="BJ9" s="584"/>
      <c r="BK9" s="584"/>
      <c r="BL9" s="584"/>
      <c r="BM9" s="584"/>
      <c r="BN9" s="585"/>
      <c r="BO9" s="594">
        <v>37.200000000000003</v>
      </c>
      <c r="BP9" s="594"/>
      <c r="BQ9" s="594"/>
      <c r="BR9" s="594"/>
      <c r="BS9" s="595" t="s">
        <v>201</v>
      </c>
      <c r="BT9" s="595"/>
      <c r="BU9" s="595"/>
      <c r="BV9" s="595"/>
      <c r="BW9" s="595"/>
      <c r="BX9" s="595"/>
      <c r="BY9" s="595"/>
      <c r="BZ9" s="595"/>
      <c r="CA9" s="595"/>
      <c r="CB9" s="628"/>
      <c r="CD9" s="568" t="s">
        <v>333</v>
      </c>
      <c r="CE9" s="569"/>
      <c r="CF9" s="569"/>
      <c r="CG9" s="569"/>
      <c r="CH9" s="569"/>
      <c r="CI9" s="569"/>
      <c r="CJ9" s="569"/>
      <c r="CK9" s="569"/>
      <c r="CL9" s="569"/>
      <c r="CM9" s="569"/>
      <c r="CN9" s="569"/>
      <c r="CO9" s="569"/>
      <c r="CP9" s="569"/>
      <c r="CQ9" s="570"/>
      <c r="CR9" s="571">
        <v>3369368</v>
      </c>
      <c r="CS9" s="584"/>
      <c r="CT9" s="584"/>
      <c r="CU9" s="584"/>
      <c r="CV9" s="584"/>
      <c r="CW9" s="584"/>
      <c r="CX9" s="584"/>
      <c r="CY9" s="585"/>
      <c r="CZ9" s="594">
        <v>9.1999999999999993</v>
      </c>
      <c r="DA9" s="594"/>
      <c r="DB9" s="594"/>
      <c r="DC9" s="594"/>
      <c r="DD9" s="577">
        <v>54802</v>
      </c>
      <c r="DE9" s="584"/>
      <c r="DF9" s="584"/>
      <c r="DG9" s="584"/>
      <c r="DH9" s="584"/>
      <c r="DI9" s="584"/>
      <c r="DJ9" s="584"/>
      <c r="DK9" s="584"/>
      <c r="DL9" s="584"/>
      <c r="DM9" s="584"/>
      <c r="DN9" s="584"/>
      <c r="DO9" s="584"/>
      <c r="DP9" s="585"/>
      <c r="DQ9" s="577">
        <v>2227881</v>
      </c>
      <c r="DR9" s="584"/>
      <c r="DS9" s="584"/>
      <c r="DT9" s="584"/>
      <c r="DU9" s="584"/>
      <c r="DV9" s="584"/>
      <c r="DW9" s="584"/>
      <c r="DX9" s="584"/>
      <c r="DY9" s="584"/>
      <c r="DZ9" s="584"/>
      <c r="EA9" s="584"/>
      <c r="EB9" s="584"/>
      <c r="EC9" s="606"/>
    </row>
    <row r="10" spans="2:143" ht="11.25" customHeight="1" x14ac:dyDescent="0.2">
      <c r="B10" s="568" t="s">
        <v>135</v>
      </c>
      <c r="C10" s="569"/>
      <c r="D10" s="569"/>
      <c r="E10" s="569"/>
      <c r="F10" s="569"/>
      <c r="G10" s="569"/>
      <c r="H10" s="569"/>
      <c r="I10" s="569"/>
      <c r="J10" s="569"/>
      <c r="K10" s="569"/>
      <c r="L10" s="569"/>
      <c r="M10" s="569"/>
      <c r="N10" s="569"/>
      <c r="O10" s="569"/>
      <c r="P10" s="569"/>
      <c r="Q10" s="570"/>
      <c r="R10" s="571" t="s">
        <v>201</v>
      </c>
      <c r="S10" s="584"/>
      <c r="T10" s="584"/>
      <c r="U10" s="584"/>
      <c r="V10" s="584"/>
      <c r="W10" s="584"/>
      <c r="X10" s="584"/>
      <c r="Y10" s="585"/>
      <c r="Z10" s="594" t="s">
        <v>201</v>
      </c>
      <c r="AA10" s="594"/>
      <c r="AB10" s="594"/>
      <c r="AC10" s="594"/>
      <c r="AD10" s="595" t="s">
        <v>201</v>
      </c>
      <c r="AE10" s="595"/>
      <c r="AF10" s="595"/>
      <c r="AG10" s="595"/>
      <c r="AH10" s="595"/>
      <c r="AI10" s="595"/>
      <c r="AJ10" s="595"/>
      <c r="AK10" s="595"/>
      <c r="AL10" s="574" t="s">
        <v>201</v>
      </c>
      <c r="AM10" s="586"/>
      <c r="AN10" s="586"/>
      <c r="AO10" s="596"/>
      <c r="AP10" s="568" t="s">
        <v>191</v>
      </c>
      <c r="AQ10" s="569"/>
      <c r="AR10" s="569"/>
      <c r="AS10" s="569"/>
      <c r="AT10" s="569"/>
      <c r="AU10" s="569"/>
      <c r="AV10" s="569"/>
      <c r="AW10" s="569"/>
      <c r="AX10" s="569"/>
      <c r="AY10" s="569"/>
      <c r="AZ10" s="569"/>
      <c r="BA10" s="569"/>
      <c r="BB10" s="569"/>
      <c r="BC10" s="569"/>
      <c r="BD10" s="569"/>
      <c r="BE10" s="569"/>
      <c r="BF10" s="570"/>
      <c r="BG10" s="571">
        <v>173442</v>
      </c>
      <c r="BH10" s="584"/>
      <c r="BI10" s="584"/>
      <c r="BJ10" s="584"/>
      <c r="BK10" s="584"/>
      <c r="BL10" s="584"/>
      <c r="BM10" s="584"/>
      <c r="BN10" s="585"/>
      <c r="BO10" s="594">
        <v>1.9</v>
      </c>
      <c r="BP10" s="594"/>
      <c r="BQ10" s="594"/>
      <c r="BR10" s="594"/>
      <c r="BS10" s="595" t="s">
        <v>201</v>
      </c>
      <c r="BT10" s="595"/>
      <c r="BU10" s="595"/>
      <c r="BV10" s="595"/>
      <c r="BW10" s="595"/>
      <c r="BX10" s="595"/>
      <c r="BY10" s="595"/>
      <c r="BZ10" s="595"/>
      <c r="CA10" s="595"/>
      <c r="CB10" s="628"/>
      <c r="CD10" s="568" t="s">
        <v>46</v>
      </c>
      <c r="CE10" s="569"/>
      <c r="CF10" s="569"/>
      <c r="CG10" s="569"/>
      <c r="CH10" s="569"/>
      <c r="CI10" s="569"/>
      <c r="CJ10" s="569"/>
      <c r="CK10" s="569"/>
      <c r="CL10" s="569"/>
      <c r="CM10" s="569"/>
      <c r="CN10" s="569"/>
      <c r="CO10" s="569"/>
      <c r="CP10" s="569"/>
      <c r="CQ10" s="570"/>
      <c r="CR10" s="571">
        <v>9650</v>
      </c>
      <c r="CS10" s="584"/>
      <c r="CT10" s="584"/>
      <c r="CU10" s="584"/>
      <c r="CV10" s="584"/>
      <c r="CW10" s="584"/>
      <c r="CX10" s="584"/>
      <c r="CY10" s="585"/>
      <c r="CZ10" s="594">
        <v>0</v>
      </c>
      <c r="DA10" s="594"/>
      <c r="DB10" s="594"/>
      <c r="DC10" s="594"/>
      <c r="DD10" s="577" t="s">
        <v>201</v>
      </c>
      <c r="DE10" s="584"/>
      <c r="DF10" s="584"/>
      <c r="DG10" s="584"/>
      <c r="DH10" s="584"/>
      <c r="DI10" s="584"/>
      <c r="DJ10" s="584"/>
      <c r="DK10" s="584"/>
      <c r="DL10" s="584"/>
      <c r="DM10" s="584"/>
      <c r="DN10" s="584"/>
      <c r="DO10" s="584"/>
      <c r="DP10" s="585"/>
      <c r="DQ10" s="577">
        <v>9650</v>
      </c>
      <c r="DR10" s="584"/>
      <c r="DS10" s="584"/>
      <c r="DT10" s="584"/>
      <c r="DU10" s="584"/>
      <c r="DV10" s="584"/>
      <c r="DW10" s="584"/>
      <c r="DX10" s="584"/>
      <c r="DY10" s="584"/>
      <c r="DZ10" s="584"/>
      <c r="EA10" s="584"/>
      <c r="EB10" s="584"/>
      <c r="EC10" s="606"/>
    </row>
    <row r="11" spans="2:143" ht="11.25" customHeight="1" x14ac:dyDescent="0.2">
      <c r="B11" s="568" t="s">
        <v>106</v>
      </c>
      <c r="C11" s="569"/>
      <c r="D11" s="569"/>
      <c r="E11" s="569"/>
      <c r="F11" s="569"/>
      <c r="G11" s="569"/>
      <c r="H11" s="569"/>
      <c r="I11" s="569"/>
      <c r="J11" s="569"/>
      <c r="K11" s="569"/>
      <c r="L11" s="569"/>
      <c r="M11" s="569"/>
      <c r="N11" s="569"/>
      <c r="O11" s="569"/>
      <c r="P11" s="569"/>
      <c r="Q11" s="570"/>
      <c r="R11" s="571">
        <v>1773932</v>
      </c>
      <c r="S11" s="584"/>
      <c r="T11" s="584"/>
      <c r="U11" s="584"/>
      <c r="V11" s="584"/>
      <c r="W11" s="584"/>
      <c r="X11" s="584"/>
      <c r="Y11" s="585"/>
      <c r="Z11" s="574">
        <v>4.5</v>
      </c>
      <c r="AA11" s="586"/>
      <c r="AB11" s="586"/>
      <c r="AC11" s="587"/>
      <c r="AD11" s="577">
        <v>1773932</v>
      </c>
      <c r="AE11" s="584"/>
      <c r="AF11" s="584"/>
      <c r="AG11" s="584"/>
      <c r="AH11" s="584"/>
      <c r="AI11" s="584"/>
      <c r="AJ11" s="584"/>
      <c r="AK11" s="585"/>
      <c r="AL11" s="574">
        <v>8.6</v>
      </c>
      <c r="AM11" s="586"/>
      <c r="AN11" s="586"/>
      <c r="AO11" s="596"/>
      <c r="AP11" s="568" t="s">
        <v>335</v>
      </c>
      <c r="AQ11" s="569"/>
      <c r="AR11" s="569"/>
      <c r="AS11" s="569"/>
      <c r="AT11" s="569"/>
      <c r="AU11" s="569"/>
      <c r="AV11" s="569"/>
      <c r="AW11" s="569"/>
      <c r="AX11" s="569"/>
      <c r="AY11" s="569"/>
      <c r="AZ11" s="569"/>
      <c r="BA11" s="569"/>
      <c r="BB11" s="569"/>
      <c r="BC11" s="569"/>
      <c r="BD11" s="569"/>
      <c r="BE11" s="569"/>
      <c r="BF11" s="570"/>
      <c r="BG11" s="571">
        <v>220367</v>
      </c>
      <c r="BH11" s="584"/>
      <c r="BI11" s="584"/>
      <c r="BJ11" s="584"/>
      <c r="BK11" s="584"/>
      <c r="BL11" s="584"/>
      <c r="BM11" s="584"/>
      <c r="BN11" s="585"/>
      <c r="BO11" s="594">
        <v>2.5</v>
      </c>
      <c r="BP11" s="594"/>
      <c r="BQ11" s="594"/>
      <c r="BR11" s="594"/>
      <c r="BS11" s="595" t="s">
        <v>201</v>
      </c>
      <c r="BT11" s="595"/>
      <c r="BU11" s="595"/>
      <c r="BV11" s="595"/>
      <c r="BW11" s="595"/>
      <c r="BX11" s="595"/>
      <c r="BY11" s="595"/>
      <c r="BZ11" s="595"/>
      <c r="CA11" s="595"/>
      <c r="CB11" s="628"/>
      <c r="CD11" s="568" t="s">
        <v>338</v>
      </c>
      <c r="CE11" s="569"/>
      <c r="CF11" s="569"/>
      <c r="CG11" s="569"/>
      <c r="CH11" s="569"/>
      <c r="CI11" s="569"/>
      <c r="CJ11" s="569"/>
      <c r="CK11" s="569"/>
      <c r="CL11" s="569"/>
      <c r="CM11" s="569"/>
      <c r="CN11" s="569"/>
      <c r="CO11" s="569"/>
      <c r="CP11" s="569"/>
      <c r="CQ11" s="570"/>
      <c r="CR11" s="571">
        <v>1480405</v>
      </c>
      <c r="CS11" s="584"/>
      <c r="CT11" s="584"/>
      <c r="CU11" s="584"/>
      <c r="CV11" s="584"/>
      <c r="CW11" s="584"/>
      <c r="CX11" s="584"/>
      <c r="CY11" s="585"/>
      <c r="CZ11" s="594">
        <v>4.0999999999999996</v>
      </c>
      <c r="DA11" s="594"/>
      <c r="DB11" s="594"/>
      <c r="DC11" s="594"/>
      <c r="DD11" s="577">
        <v>245940</v>
      </c>
      <c r="DE11" s="584"/>
      <c r="DF11" s="584"/>
      <c r="DG11" s="584"/>
      <c r="DH11" s="584"/>
      <c r="DI11" s="584"/>
      <c r="DJ11" s="584"/>
      <c r="DK11" s="584"/>
      <c r="DL11" s="584"/>
      <c r="DM11" s="584"/>
      <c r="DN11" s="584"/>
      <c r="DO11" s="584"/>
      <c r="DP11" s="585"/>
      <c r="DQ11" s="577">
        <v>670114</v>
      </c>
      <c r="DR11" s="584"/>
      <c r="DS11" s="584"/>
      <c r="DT11" s="584"/>
      <c r="DU11" s="584"/>
      <c r="DV11" s="584"/>
      <c r="DW11" s="584"/>
      <c r="DX11" s="584"/>
      <c r="DY11" s="584"/>
      <c r="DZ11" s="584"/>
      <c r="EA11" s="584"/>
      <c r="EB11" s="584"/>
      <c r="EC11" s="606"/>
    </row>
    <row r="12" spans="2:143" ht="11.25" customHeight="1" x14ac:dyDescent="0.2">
      <c r="B12" s="568" t="s">
        <v>150</v>
      </c>
      <c r="C12" s="569"/>
      <c r="D12" s="569"/>
      <c r="E12" s="569"/>
      <c r="F12" s="569"/>
      <c r="G12" s="569"/>
      <c r="H12" s="569"/>
      <c r="I12" s="569"/>
      <c r="J12" s="569"/>
      <c r="K12" s="569"/>
      <c r="L12" s="569"/>
      <c r="M12" s="569"/>
      <c r="N12" s="569"/>
      <c r="O12" s="569"/>
      <c r="P12" s="569"/>
      <c r="Q12" s="570"/>
      <c r="R12" s="571">
        <v>147842</v>
      </c>
      <c r="S12" s="584"/>
      <c r="T12" s="584"/>
      <c r="U12" s="584"/>
      <c r="V12" s="584"/>
      <c r="W12" s="584"/>
      <c r="X12" s="584"/>
      <c r="Y12" s="585"/>
      <c r="Z12" s="594">
        <v>0.4</v>
      </c>
      <c r="AA12" s="594"/>
      <c r="AB12" s="594"/>
      <c r="AC12" s="594"/>
      <c r="AD12" s="595">
        <v>147842</v>
      </c>
      <c r="AE12" s="595"/>
      <c r="AF12" s="595"/>
      <c r="AG12" s="595"/>
      <c r="AH12" s="595"/>
      <c r="AI12" s="595"/>
      <c r="AJ12" s="595"/>
      <c r="AK12" s="595"/>
      <c r="AL12" s="574">
        <v>0.7</v>
      </c>
      <c r="AM12" s="586"/>
      <c r="AN12" s="586"/>
      <c r="AO12" s="596"/>
      <c r="AP12" s="568" t="s">
        <v>339</v>
      </c>
      <c r="AQ12" s="569"/>
      <c r="AR12" s="569"/>
      <c r="AS12" s="569"/>
      <c r="AT12" s="569"/>
      <c r="AU12" s="569"/>
      <c r="AV12" s="569"/>
      <c r="AW12" s="569"/>
      <c r="AX12" s="569"/>
      <c r="AY12" s="569"/>
      <c r="AZ12" s="569"/>
      <c r="BA12" s="569"/>
      <c r="BB12" s="569"/>
      <c r="BC12" s="569"/>
      <c r="BD12" s="569"/>
      <c r="BE12" s="569"/>
      <c r="BF12" s="570"/>
      <c r="BG12" s="571">
        <v>4084034</v>
      </c>
      <c r="BH12" s="584"/>
      <c r="BI12" s="584"/>
      <c r="BJ12" s="584"/>
      <c r="BK12" s="584"/>
      <c r="BL12" s="584"/>
      <c r="BM12" s="584"/>
      <c r="BN12" s="585"/>
      <c r="BO12" s="594">
        <v>45.8</v>
      </c>
      <c r="BP12" s="594"/>
      <c r="BQ12" s="594"/>
      <c r="BR12" s="594"/>
      <c r="BS12" s="595" t="s">
        <v>201</v>
      </c>
      <c r="BT12" s="595"/>
      <c r="BU12" s="595"/>
      <c r="BV12" s="595"/>
      <c r="BW12" s="595"/>
      <c r="BX12" s="595"/>
      <c r="BY12" s="595"/>
      <c r="BZ12" s="595"/>
      <c r="CA12" s="595"/>
      <c r="CB12" s="628"/>
      <c r="CD12" s="568" t="s">
        <v>91</v>
      </c>
      <c r="CE12" s="569"/>
      <c r="CF12" s="569"/>
      <c r="CG12" s="569"/>
      <c r="CH12" s="569"/>
      <c r="CI12" s="569"/>
      <c r="CJ12" s="569"/>
      <c r="CK12" s="569"/>
      <c r="CL12" s="569"/>
      <c r="CM12" s="569"/>
      <c r="CN12" s="569"/>
      <c r="CO12" s="569"/>
      <c r="CP12" s="569"/>
      <c r="CQ12" s="570"/>
      <c r="CR12" s="571">
        <v>878581</v>
      </c>
      <c r="CS12" s="584"/>
      <c r="CT12" s="584"/>
      <c r="CU12" s="584"/>
      <c r="CV12" s="584"/>
      <c r="CW12" s="584"/>
      <c r="CX12" s="584"/>
      <c r="CY12" s="585"/>
      <c r="CZ12" s="594">
        <v>2.4</v>
      </c>
      <c r="DA12" s="594"/>
      <c r="DB12" s="594"/>
      <c r="DC12" s="594"/>
      <c r="DD12" s="577">
        <v>76549</v>
      </c>
      <c r="DE12" s="584"/>
      <c r="DF12" s="584"/>
      <c r="DG12" s="584"/>
      <c r="DH12" s="584"/>
      <c r="DI12" s="584"/>
      <c r="DJ12" s="584"/>
      <c r="DK12" s="584"/>
      <c r="DL12" s="584"/>
      <c r="DM12" s="584"/>
      <c r="DN12" s="584"/>
      <c r="DO12" s="584"/>
      <c r="DP12" s="585"/>
      <c r="DQ12" s="577">
        <v>619529</v>
      </c>
      <c r="DR12" s="584"/>
      <c r="DS12" s="584"/>
      <c r="DT12" s="584"/>
      <c r="DU12" s="584"/>
      <c r="DV12" s="584"/>
      <c r="DW12" s="584"/>
      <c r="DX12" s="584"/>
      <c r="DY12" s="584"/>
      <c r="DZ12" s="584"/>
      <c r="EA12" s="584"/>
      <c r="EB12" s="584"/>
      <c r="EC12" s="606"/>
    </row>
    <row r="13" spans="2:143" ht="11.25" customHeight="1" x14ac:dyDescent="0.2">
      <c r="B13" s="568" t="s">
        <v>340</v>
      </c>
      <c r="C13" s="569"/>
      <c r="D13" s="569"/>
      <c r="E13" s="569"/>
      <c r="F13" s="569"/>
      <c r="G13" s="569"/>
      <c r="H13" s="569"/>
      <c r="I13" s="569"/>
      <c r="J13" s="569"/>
      <c r="K13" s="569"/>
      <c r="L13" s="569"/>
      <c r="M13" s="569"/>
      <c r="N13" s="569"/>
      <c r="O13" s="569"/>
      <c r="P13" s="569"/>
      <c r="Q13" s="570"/>
      <c r="R13" s="571" t="s">
        <v>201</v>
      </c>
      <c r="S13" s="584"/>
      <c r="T13" s="584"/>
      <c r="U13" s="584"/>
      <c r="V13" s="584"/>
      <c r="W13" s="584"/>
      <c r="X13" s="584"/>
      <c r="Y13" s="585"/>
      <c r="Z13" s="594" t="s">
        <v>201</v>
      </c>
      <c r="AA13" s="594"/>
      <c r="AB13" s="594"/>
      <c r="AC13" s="594"/>
      <c r="AD13" s="595" t="s">
        <v>201</v>
      </c>
      <c r="AE13" s="595"/>
      <c r="AF13" s="595"/>
      <c r="AG13" s="595"/>
      <c r="AH13" s="595"/>
      <c r="AI13" s="595"/>
      <c r="AJ13" s="595"/>
      <c r="AK13" s="595"/>
      <c r="AL13" s="574" t="s">
        <v>201</v>
      </c>
      <c r="AM13" s="586"/>
      <c r="AN13" s="586"/>
      <c r="AO13" s="596"/>
      <c r="AP13" s="568" t="s">
        <v>342</v>
      </c>
      <c r="AQ13" s="569"/>
      <c r="AR13" s="569"/>
      <c r="AS13" s="569"/>
      <c r="AT13" s="569"/>
      <c r="AU13" s="569"/>
      <c r="AV13" s="569"/>
      <c r="AW13" s="569"/>
      <c r="AX13" s="569"/>
      <c r="AY13" s="569"/>
      <c r="AZ13" s="569"/>
      <c r="BA13" s="569"/>
      <c r="BB13" s="569"/>
      <c r="BC13" s="569"/>
      <c r="BD13" s="569"/>
      <c r="BE13" s="569"/>
      <c r="BF13" s="570"/>
      <c r="BG13" s="571">
        <v>4080487</v>
      </c>
      <c r="BH13" s="584"/>
      <c r="BI13" s="584"/>
      <c r="BJ13" s="584"/>
      <c r="BK13" s="584"/>
      <c r="BL13" s="584"/>
      <c r="BM13" s="584"/>
      <c r="BN13" s="585"/>
      <c r="BO13" s="594">
        <v>45.7</v>
      </c>
      <c r="BP13" s="594"/>
      <c r="BQ13" s="594"/>
      <c r="BR13" s="594"/>
      <c r="BS13" s="595" t="s">
        <v>201</v>
      </c>
      <c r="BT13" s="595"/>
      <c r="BU13" s="595"/>
      <c r="BV13" s="595"/>
      <c r="BW13" s="595"/>
      <c r="BX13" s="595"/>
      <c r="BY13" s="595"/>
      <c r="BZ13" s="595"/>
      <c r="CA13" s="595"/>
      <c r="CB13" s="628"/>
      <c r="CD13" s="568" t="s">
        <v>343</v>
      </c>
      <c r="CE13" s="569"/>
      <c r="CF13" s="569"/>
      <c r="CG13" s="569"/>
      <c r="CH13" s="569"/>
      <c r="CI13" s="569"/>
      <c r="CJ13" s="569"/>
      <c r="CK13" s="569"/>
      <c r="CL13" s="569"/>
      <c r="CM13" s="569"/>
      <c r="CN13" s="569"/>
      <c r="CO13" s="569"/>
      <c r="CP13" s="569"/>
      <c r="CQ13" s="570"/>
      <c r="CR13" s="571">
        <v>3147217</v>
      </c>
      <c r="CS13" s="584"/>
      <c r="CT13" s="584"/>
      <c r="CU13" s="584"/>
      <c r="CV13" s="584"/>
      <c r="CW13" s="584"/>
      <c r="CX13" s="584"/>
      <c r="CY13" s="585"/>
      <c r="CZ13" s="594">
        <v>8.6</v>
      </c>
      <c r="DA13" s="594"/>
      <c r="DB13" s="594"/>
      <c r="DC13" s="594"/>
      <c r="DD13" s="577">
        <v>1881022</v>
      </c>
      <c r="DE13" s="584"/>
      <c r="DF13" s="584"/>
      <c r="DG13" s="584"/>
      <c r="DH13" s="584"/>
      <c r="DI13" s="584"/>
      <c r="DJ13" s="584"/>
      <c r="DK13" s="584"/>
      <c r="DL13" s="584"/>
      <c r="DM13" s="584"/>
      <c r="DN13" s="584"/>
      <c r="DO13" s="584"/>
      <c r="DP13" s="585"/>
      <c r="DQ13" s="577">
        <v>1481989</v>
      </c>
      <c r="DR13" s="584"/>
      <c r="DS13" s="584"/>
      <c r="DT13" s="584"/>
      <c r="DU13" s="584"/>
      <c r="DV13" s="584"/>
      <c r="DW13" s="584"/>
      <c r="DX13" s="584"/>
      <c r="DY13" s="584"/>
      <c r="DZ13" s="584"/>
      <c r="EA13" s="584"/>
      <c r="EB13" s="584"/>
      <c r="EC13" s="606"/>
    </row>
    <row r="14" spans="2:143" ht="11.25" customHeight="1" x14ac:dyDescent="0.2">
      <c r="B14" s="568" t="s">
        <v>345</v>
      </c>
      <c r="C14" s="569"/>
      <c r="D14" s="569"/>
      <c r="E14" s="569"/>
      <c r="F14" s="569"/>
      <c r="G14" s="569"/>
      <c r="H14" s="569"/>
      <c r="I14" s="569"/>
      <c r="J14" s="569"/>
      <c r="K14" s="569"/>
      <c r="L14" s="569"/>
      <c r="M14" s="569"/>
      <c r="N14" s="569"/>
      <c r="O14" s="569"/>
      <c r="P14" s="569"/>
      <c r="Q14" s="570"/>
      <c r="R14" s="571" t="s">
        <v>201</v>
      </c>
      <c r="S14" s="584"/>
      <c r="T14" s="584"/>
      <c r="U14" s="584"/>
      <c r="V14" s="584"/>
      <c r="W14" s="584"/>
      <c r="X14" s="584"/>
      <c r="Y14" s="585"/>
      <c r="Z14" s="594" t="s">
        <v>201</v>
      </c>
      <c r="AA14" s="594"/>
      <c r="AB14" s="594"/>
      <c r="AC14" s="594"/>
      <c r="AD14" s="595" t="s">
        <v>201</v>
      </c>
      <c r="AE14" s="595"/>
      <c r="AF14" s="595"/>
      <c r="AG14" s="595"/>
      <c r="AH14" s="595"/>
      <c r="AI14" s="595"/>
      <c r="AJ14" s="595"/>
      <c r="AK14" s="595"/>
      <c r="AL14" s="574" t="s">
        <v>201</v>
      </c>
      <c r="AM14" s="586"/>
      <c r="AN14" s="586"/>
      <c r="AO14" s="596"/>
      <c r="AP14" s="568" t="s">
        <v>218</v>
      </c>
      <c r="AQ14" s="569"/>
      <c r="AR14" s="569"/>
      <c r="AS14" s="569"/>
      <c r="AT14" s="569"/>
      <c r="AU14" s="569"/>
      <c r="AV14" s="569"/>
      <c r="AW14" s="569"/>
      <c r="AX14" s="569"/>
      <c r="AY14" s="569"/>
      <c r="AZ14" s="569"/>
      <c r="BA14" s="569"/>
      <c r="BB14" s="569"/>
      <c r="BC14" s="569"/>
      <c r="BD14" s="569"/>
      <c r="BE14" s="569"/>
      <c r="BF14" s="570"/>
      <c r="BG14" s="571">
        <v>277368</v>
      </c>
      <c r="BH14" s="584"/>
      <c r="BI14" s="584"/>
      <c r="BJ14" s="584"/>
      <c r="BK14" s="584"/>
      <c r="BL14" s="584"/>
      <c r="BM14" s="584"/>
      <c r="BN14" s="585"/>
      <c r="BO14" s="594">
        <v>3.1</v>
      </c>
      <c r="BP14" s="594"/>
      <c r="BQ14" s="594"/>
      <c r="BR14" s="594"/>
      <c r="BS14" s="595" t="s">
        <v>201</v>
      </c>
      <c r="BT14" s="595"/>
      <c r="BU14" s="595"/>
      <c r="BV14" s="595"/>
      <c r="BW14" s="595"/>
      <c r="BX14" s="595"/>
      <c r="BY14" s="595"/>
      <c r="BZ14" s="595"/>
      <c r="CA14" s="595"/>
      <c r="CB14" s="628"/>
      <c r="CD14" s="568" t="s">
        <v>346</v>
      </c>
      <c r="CE14" s="569"/>
      <c r="CF14" s="569"/>
      <c r="CG14" s="569"/>
      <c r="CH14" s="569"/>
      <c r="CI14" s="569"/>
      <c r="CJ14" s="569"/>
      <c r="CK14" s="569"/>
      <c r="CL14" s="569"/>
      <c r="CM14" s="569"/>
      <c r="CN14" s="569"/>
      <c r="CO14" s="569"/>
      <c r="CP14" s="569"/>
      <c r="CQ14" s="570"/>
      <c r="CR14" s="571">
        <v>1714867</v>
      </c>
      <c r="CS14" s="584"/>
      <c r="CT14" s="584"/>
      <c r="CU14" s="584"/>
      <c r="CV14" s="584"/>
      <c r="CW14" s="584"/>
      <c r="CX14" s="584"/>
      <c r="CY14" s="585"/>
      <c r="CZ14" s="594">
        <v>4.7</v>
      </c>
      <c r="DA14" s="594"/>
      <c r="DB14" s="594"/>
      <c r="DC14" s="594"/>
      <c r="DD14" s="577">
        <v>114433</v>
      </c>
      <c r="DE14" s="584"/>
      <c r="DF14" s="584"/>
      <c r="DG14" s="584"/>
      <c r="DH14" s="584"/>
      <c r="DI14" s="584"/>
      <c r="DJ14" s="584"/>
      <c r="DK14" s="584"/>
      <c r="DL14" s="584"/>
      <c r="DM14" s="584"/>
      <c r="DN14" s="584"/>
      <c r="DO14" s="584"/>
      <c r="DP14" s="585"/>
      <c r="DQ14" s="577">
        <v>1580919</v>
      </c>
      <c r="DR14" s="584"/>
      <c r="DS14" s="584"/>
      <c r="DT14" s="584"/>
      <c r="DU14" s="584"/>
      <c r="DV14" s="584"/>
      <c r="DW14" s="584"/>
      <c r="DX14" s="584"/>
      <c r="DY14" s="584"/>
      <c r="DZ14" s="584"/>
      <c r="EA14" s="584"/>
      <c r="EB14" s="584"/>
      <c r="EC14" s="606"/>
    </row>
    <row r="15" spans="2:143" ht="11.25" customHeight="1" x14ac:dyDescent="0.2">
      <c r="B15" s="568" t="s">
        <v>315</v>
      </c>
      <c r="C15" s="569"/>
      <c r="D15" s="569"/>
      <c r="E15" s="569"/>
      <c r="F15" s="569"/>
      <c r="G15" s="569"/>
      <c r="H15" s="569"/>
      <c r="I15" s="569"/>
      <c r="J15" s="569"/>
      <c r="K15" s="569"/>
      <c r="L15" s="569"/>
      <c r="M15" s="569"/>
      <c r="N15" s="569"/>
      <c r="O15" s="569"/>
      <c r="P15" s="569"/>
      <c r="Q15" s="570"/>
      <c r="R15" s="571" t="s">
        <v>201</v>
      </c>
      <c r="S15" s="584"/>
      <c r="T15" s="584"/>
      <c r="U15" s="584"/>
      <c r="V15" s="584"/>
      <c r="W15" s="584"/>
      <c r="X15" s="584"/>
      <c r="Y15" s="585"/>
      <c r="Z15" s="594" t="s">
        <v>201</v>
      </c>
      <c r="AA15" s="594"/>
      <c r="AB15" s="594"/>
      <c r="AC15" s="594"/>
      <c r="AD15" s="595" t="s">
        <v>201</v>
      </c>
      <c r="AE15" s="595"/>
      <c r="AF15" s="595"/>
      <c r="AG15" s="595"/>
      <c r="AH15" s="595"/>
      <c r="AI15" s="595"/>
      <c r="AJ15" s="595"/>
      <c r="AK15" s="595"/>
      <c r="AL15" s="574" t="s">
        <v>201</v>
      </c>
      <c r="AM15" s="586"/>
      <c r="AN15" s="586"/>
      <c r="AO15" s="596"/>
      <c r="AP15" s="568" t="s">
        <v>347</v>
      </c>
      <c r="AQ15" s="569"/>
      <c r="AR15" s="569"/>
      <c r="AS15" s="569"/>
      <c r="AT15" s="569"/>
      <c r="AU15" s="569"/>
      <c r="AV15" s="569"/>
      <c r="AW15" s="569"/>
      <c r="AX15" s="569"/>
      <c r="AY15" s="569"/>
      <c r="AZ15" s="569"/>
      <c r="BA15" s="569"/>
      <c r="BB15" s="569"/>
      <c r="BC15" s="569"/>
      <c r="BD15" s="569"/>
      <c r="BE15" s="569"/>
      <c r="BF15" s="570"/>
      <c r="BG15" s="571">
        <v>515234</v>
      </c>
      <c r="BH15" s="584"/>
      <c r="BI15" s="584"/>
      <c r="BJ15" s="584"/>
      <c r="BK15" s="584"/>
      <c r="BL15" s="584"/>
      <c r="BM15" s="584"/>
      <c r="BN15" s="585"/>
      <c r="BO15" s="594">
        <v>5.8</v>
      </c>
      <c r="BP15" s="594"/>
      <c r="BQ15" s="594"/>
      <c r="BR15" s="594"/>
      <c r="BS15" s="595" t="s">
        <v>201</v>
      </c>
      <c r="BT15" s="595"/>
      <c r="BU15" s="595"/>
      <c r="BV15" s="595"/>
      <c r="BW15" s="595"/>
      <c r="BX15" s="595"/>
      <c r="BY15" s="595"/>
      <c r="BZ15" s="595"/>
      <c r="CA15" s="595"/>
      <c r="CB15" s="628"/>
      <c r="CD15" s="568" t="s">
        <v>348</v>
      </c>
      <c r="CE15" s="569"/>
      <c r="CF15" s="569"/>
      <c r="CG15" s="569"/>
      <c r="CH15" s="569"/>
      <c r="CI15" s="569"/>
      <c r="CJ15" s="569"/>
      <c r="CK15" s="569"/>
      <c r="CL15" s="569"/>
      <c r="CM15" s="569"/>
      <c r="CN15" s="569"/>
      <c r="CO15" s="569"/>
      <c r="CP15" s="569"/>
      <c r="CQ15" s="570"/>
      <c r="CR15" s="571">
        <v>2948239</v>
      </c>
      <c r="CS15" s="584"/>
      <c r="CT15" s="584"/>
      <c r="CU15" s="584"/>
      <c r="CV15" s="584"/>
      <c r="CW15" s="584"/>
      <c r="CX15" s="584"/>
      <c r="CY15" s="585"/>
      <c r="CZ15" s="594">
        <v>8.1</v>
      </c>
      <c r="DA15" s="594"/>
      <c r="DB15" s="594"/>
      <c r="DC15" s="594"/>
      <c r="DD15" s="577">
        <v>560056</v>
      </c>
      <c r="DE15" s="584"/>
      <c r="DF15" s="584"/>
      <c r="DG15" s="584"/>
      <c r="DH15" s="584"/>
      <c r="DI15" s="584"/>
      <c r="DJ15" s="584"/>
      <c r="DK15" s="584"/>
      <c r="DL15" s="584"/>
      <c r="DM15" s="584"/>
      <c r="DN15" s="584"/>
      <c r="DO15" s="584"/>
      <c r="DP15" s="585"/>
      <c r="DQ15" s="577">
        <v>2126790</v>
      </c>
      <c r="DR15" s="584"/>
      <c r="DS15" s="584"/>
      <c r="DT15" s="584"/>
      <c r="DU15" s="584"/>
      <c r="DV15" s="584"/>
      <c r="DW15" s="584"/>
      <c r="DX15" s="584"/>
      <c r="DY15" s="584"/>
      <c r="DZ15" s="584"/>
      <c r="EA15" s="584"/>
      <c r="EB15" s="584"/>
      <c r="EC15" s="606"/>
    </row>
    <row r="16" spans="2:143" ht="11.25" customHeight="1" x14ac:dyDescent="0.2">
      <c r="B16" s="568" t="s">
        <v>349</v>
      </c>
      <c r="C16" s="569"/>
      <c r="D16" s="569"/>
      <c r="E16" s="569"/>
      <c r="F16" s="569"/>
      <c r="G16" s="569"/>
      <c r="H16" s="569"/>
      <c r="I16" s="569"/>
      <c r="J16" s="569"/>
      <c r="K16" s="569"/>
      <c r="L16" s="569"/>
      <c r="M16" s="569"/>
      <c r="N16" s="569"/>
      <c r="O16" s="569"/>
      <c r="P16" s="569"/>
      <c r="Q16" s="570"/>
      <c r="R16" s="571">
        <v>53445</v>
      </c>
      <c r="S16" s="584"/>
      <c r="T16" s="584"/>
      <c r="U16" s="584"/>
      <c r="V16" s="584"/>
      <c r="W16" s="584"/>
      <c r="X16" s="584"/>
      <c r="Y16" s="585"/>
      <c r="Z16" s="594">
        <v>0.1</v>
      </c>
      <c r="AA16" s="594"/>
      <c r="AB16" s="594"/>
      <c r="AC16" s="594"/>
      <c r="AD16" s="595">
        <v>53445</v>
      </c>
      <c r="AE16" s="595"/>
      <c r="AF16" s="595"/>
      <c r="AG16" s="595"/>
      <c r="AH16" s="595"/>
      <c r="AI16" s="595"/>
      <c r="AJ16" s="595"/>
      <c r="AK16" s="595"/>
      <c r="AL16" s="574">
        <v>0.3</v>
      </c>
      <c r="AM16" s="586"/>
      <c r="AN16" s="586"/>
      <c r="AO16" s="596"/>
      <c r="AP16" s="568" t="s">
        <v>350</v>
      </c>
      <c r="AQ16" s="569"/>
      <c r="AR16" s="569"/>
      <c r="AS16" s="569"/>
      <c r="AT16" s="569"/>
      <c r="AU16" s="569"/>
      <c r="AV16" s="569"/>
      <c r="AW16" s="569"/>
      <c r="AX16" s="569"/>
      <c r="AY16" s="569"/>
      <c r="AZ16" s="569"/>
      <c r="BA16" s="569"/>
      <c r="BB16" s="569"/>
      <c r="BC16" s="569"/>
      <c r="BD16" s="569"/>
      <c r="BE16" s="569"/>
      <c r="BF16" s="570"/>
      <c r="BG16" s="571" t="s">
        <v>201</v>
      </c>
      <c r="BH16" s="584"/>
      <c r="BI16" s="584"/>
      <c r="BJ16" s="584"/>
      <c r="BK16" s="584"/>
      <c r="BL16" s="584"/>
      <c r="BM16" s="584"/>
      <c r="BN16" s="585"/>
      <c r="BO16" s="594" t="s">
        <v>201</v>
      </c>
      <c r="BP16" s="594"/>
      <c r="BQ16" s="594"/>
      <c r="BR16" s="594"/>
      <c r="BS16" s="595" t="s">
        <v>201</v>
      </c>
      <c r="BT16" s="595"/>
      <c r="BU16" s="595"/>
      <c r="BV16" s="595"/>
      <c r="BW16" s="595"/>
      <c r="BX16" s="595"/>
      <c r="BY16" s="595"/>
      <c r="BZ16" s="595"/>
      <c r="CA16" s="595"/>
      <c r="CB16" s="628"/>
      <c r="CD16" s="568" t="s">
        <v>351</v>
      </c>
      <c r="CE16" s="569"/>
      <c r="CF16" s="569"/>
      <c r="CG16" s="569"/>
      <c r="CH16" s="569"/>
      <c r="CI16" s="569"/>
      <c r="CJ16" s="569"/>
      <c r="CK16" s="569"/>
      <c r="CL16" s="569"/>
      <c r="CM16" s="569"/>
      <c r="CN16" s="569"/>
      <c r="CO16" s="569"/>
      <c r="CP16" s="569"/>
      <c r="CQ16" s="570"/>
      <c r="CR16" s="571">
        <v>77250</v>
      </c>
      <c r="CS16" s="584"/>
      <c r="CT16" s="584"/>
      <c r="CU16" s="584"/>
      <c r="CV16" s="584"/>
      <c r="CW16" s="584"/>
      <c r="CX16" s="584"/>
      <c r="CY16" s="585"/>
      <c r="CZ16" s="594">
        <v>0.2</v>
      </c>
      <c r="DA16" s="594"/>
      <c r="DB16" s="594"/>
      <c r="DC16" s="594"/>
      <c r="DD16" s="577" t="s">
        <v>201</v>
      </c>
      <c r="DE16" s="584"/>
      <c r="DF16" s="584"/>
      <c r="DG16" s="584"/>
      <c r="DH16" s="584"/>
      <c r="DI16" s="584"/>
      <c r="DJ16" s="584"/>
      <c r="DK16" s="584"/>
      <c r="DL16" s="584"/>
      <c r="DM16" s="584"/>
      <c r="DN16" s="584"/>
      <c r="DO16" s="584"/>
      <c r="DP16" s="585"/>
      <c r="DQ16" s="577">
        <v>40650</v>
      </c>
      <c r="DR16" s="584"/>
      <c r="DS16" s="584"/>
      <c r="DT16" s="584"/>
      <c r="DU16" s="584"/>
      <c r="DV16" s="584"/>
      <c r="DW16" s="584"/>
      <c r="DX16" s="584"/>
      <c r="DY16" s="584"/>
      <c r="DZ16" s="584"/>
      <c r="EA16" s="584"/>
      <c r="EB16" s="584"/>
      <c r="EC16" s="606"/>
    </row>
    <row r="17" spans="2:133" ht="11.25" customHeight="1" x14ac:dyDescent="0.2">
      <c r="B17" s="568" t="s">
        <v>147</v>
      </c>
      <c r="C17" s="569"/>
      <c r="D17" s="569"/>
      <c r="E17" s="569"/>
      <c r="F17" s="569"/>
      <c r="G17" s="569"/>
      <c r="H17" s="569"/>
      <c r="I17" s="569"/>
      <c r="J17" s="569"/>
      <c r="K17" s="569"/>
      <c r="L17" s="569"/>
      <c r="M17" s="569"/>
      <c r="N17" s="569"/>
      <c r="O17" s="569"/>
      <c r="P17" s="569"/>
      <c r="Q17" s="570"/>
      <c r="R17" s="571">
        <v>91000</v>
      </c>
      <c r="S17" s="584"/>
      <c r="T17" s="584"/>
      <c r="U17" s="584"/>
      <c r="V17" s="584"/>
      <c r="W17" s="584"/>
      <c r="X17" s="584"/>
      <c r="Y17" s="585"/>
      <c r="Z17" s="594">
        <v>0.2</v>
      </c>
      <c r="AA17" s="594"/>
      <c r="AB17" s="594"/>
      <c r="AC17" s="594"/>
      <c r="AD17" s="595">
        <v>91000</v>
      </c>
      <c r="AE17" s="595"/>
      <c r="AF17" s="595"/>
      <c r="AG17" s="595"/>
      <c r="AH17" s="595"/>
      <c r="AI17" s="595"/>
      <c r="AJ17" s="595"/>
      <c r="AK17" s="595"/>
      <c r="AL17" s="574">
        <v>0.4</v>
      </c>
      <c r="AM17" s="586"/>
      <c r="AN17" s="586"/>
      <c r="AO17" s="596"/>
      <c r="AP17" s="568" t="s">
        <v>352</v>
      </c>
      <c r="AQ17" s="569"/>
      <c r="AR17" s="569"/>
      <c r="AS17" s="569"/>
      <c r="AT17" s="569"/>
      <c r="AU17" s="569"/>
      <c r="AV17" s="569"/>
      <c r="AW17" s="569"/>
      <c r="AX17" s="569"/>
      <c r="AY17" s="569"/>
      <c r="AZ17" s="569"/>
      <c r="BA17" s="569"/>
      <c r="BB17" s="569"/>
      <c r="BC17" s="569"/>
      <c r="BD17" s="569"/>
      <c r="BE17" s="569"/>
      <c r="BF17" s="570"/>
      <c r="BG17" s="571" t="s">
        <v>201</v>
      </c>
      <c r="BH17" s="584"/>
      <c r="BI17" s="584"/>
      <c r="BJ17" s="584"/>
      <c r="BK17" s="584"/>
      <c r="BL17" s="584"/>
      <c r="BM17" s="584"/>
      <c r="BN17" s="585"/>
      <c r="BO17" s="594" t="s">
        <v>201</v>
      </c>
      <c r="BP17" s="594"/>
      <c r="BQ17" s="594"/>
      <c r="BR17" s="594"/>
      <c r="BS17" s="595" t="s">
        <v>201</v>
      </c>
      <c r="BT17" s="595"/>
      <c r="BU17" s="595"/>
      <c r="BV17" s="595"/>
      <c r="BW17" s="595"/>
      <c r="BX17" s="595"/>
      <c r="BY17" s="595"/>
      <c r="BZ17" s="595"/>
      <c r="CA17" s="595"/>
      <c r="CB17" s="628"/>
      <c r="CD17" s="568" t="s">
        <v>354</v>
      </c>
      <c r="CE17" s="569"/>
      <c r="CF17" s="569"/>
      <c r="CG17" s="569"/>
      <c r="CH17" s="569"/>
      <c r="CI17" s="569"/>
      <c r="CJ17" s="569"/>
      <c r="CK17" s="569"/>
      <c r="CL17" s="569"/>
      <c r="CM17" s="569"/>
      <c r="CN17" s="569"/>
      <c r="CO17" s="569"/>
      <c r="CP17" s="569"/>
      <c r="CQ17" s="570"/>
      <c r="CR17" s="571">
        <v>4860324</v>
      </c>
      <c r="CS17" s="584"/>
      <c r="CT17" s="584"/>
      <c r="CU17" s="584"/>
      <c r="CV17" s="584"/>
      <c r="CW17" s="584"/>
      <c r="CX17" s="584"/>
      <c r="CY17" s="585"/>
      <c r="CZ17" s="594">
        <v>13.3</v>
      </c>
      <c r="DA17" s="594"/>
      <c r="DB17" s="594"/>
      <c r="DC17" s="594"/>
      <c r="DD17" s="577" t="s">
        <v>201</v>
      </c>
      <c r="DE17" s="584"/>
      <c r="DF17" s="584"/>
      <c r="DG17" s="584"/>
      <c r="DH17" s="584"/>
      <c r="DI17" s="584"/>
      <c r="DJ17" s="584"/>
      <c r="DK17" s="584"/>
      <c r="DL17" s="584"/>
      <c r="DM17" s="584"/>
      <c r="DN17" s="584"/>
      <c r="DO17" s="584"/>
      <c r="DP17" s="585"/>
      <c r="DQ17" s="577">
        <v>4860196</v>
      </c>
      <c r="DR17" s="584"/>
      <c r="DS17" s="584"/>
      <c r="DT17" s="584"/>
      <c r="DU17" s="584"/>
      <c r="DV17" s="584"/>
      <c r="DW17" s="584"/>
      <c r="DX17" s="584"/>
      <c r="DY17" s="584"/>
      <c r="DZ17" s="584"/>
      <c r="EA17" s="584"/>
      <c r="EB17" s="584"/>
      <c r="EC17" s="606"/>
    </row>
    <row r="18" spans="2:133" ht="11.25" customHeight="1" x14ac:dyDescent="0.2">
      <c r="B18" s="568" t="s">
        <v>355</v>
      </c>
      <c r="C18" s="569"/>
      <c r="D18" s="569"/>
      <c r="E18" s="569"/>
      <c r="F18" s="569"/>
      <c r="G18" s="569"/>
      <c r="H18" s="569"/>
      <c r="I18" s="569"/>
      <c r="J18" s="569"/>
      <c r="K18" s="569"/>
      <c r="L18" s="569"/>
      <c r="M18" s="569"/>
      <c r="N18" s="569"/>
      <c r="O18" s="569"/>
      <c r="P18" s="569"/>
      <c r="Q18" s="570"/>
      <c r="R18" s="571">
        <v>157036</v>
      </c>
      <c r="S18" s="584"/>
      <c r="T18" s="584"/>
      <c r="U18" s="584"/>
      <c r="V18" s="584"/>
      <c r="W18" s="584"/>
      <c r="X18" s="584"/>
      <c r="Y18" s="585"/>
      <c r="Z18" s="594">
        <v>0.4</v>
      </c>
      <c r="AA18" s="594"/>
      <c r="AB18" s="594"/>
      <c r="AC18" s="594"/>
      <c r="AD18" s="595">
        <v>153196</v>
      </c>
      <c r="AE18" s="595"/>
      <c r="AF18" s="595"/>
      <c r="AG18" s="595"/>
      <c r="AH18" s="595"/>
      <c r="AI18" s="595"/>
      <c r="AJ18" s="595"/>
      <c r="AK18" s="595"/>
      <c r="AL18" s="574">
        <v>0.69999998807907104</v>
      </c>
      <c r="AM18" s="586"/>
      <c r="AN18" s="586"/>
      <c r="AO18" s="596"/>
      <c r="AP18" s="568" t="s">
        <v>103</v>
      </c>
      <c r="AQ18" s="569"/>
      <c r="AR18" s="569"/>
      <c r="AS18" s="569"/>
      <c r="AT18" s="569"/>
      <c r="AU18" s="569"/>
      <c r="AV18" s="569"/>
      <c r="AW18" s="569"/>
      <c r="AX18" s="569"/>
      <c r="AY18" s="569"/>
      <c r="AZ18" s="569"/>
      <c r="BA18" s="569"/>
      <c r="BB18" s="569"/>
      <c r="BC18" s="569"/>
      <c r="BD18" s="569"/>
      <c r="BE18" s="569"/>
      <c r="BF18" s="570"/>
      <c r="BG18" s="571" t="s">
        <v>201</v>
      </c>
      <c r="BH18" s="584"/>
      <c r="BI18" s="584"/>
      <c r="BJ18" s="584"/>
      <c r="BK18" s="584"/>
      <c r="BL18" s="584"/>
      <c r="BM18" s="584"/>
      <c r="BN18" s="585"/>
      <c r="BO18" s="594" t="s">
        <v>201</v>
      </c>
      <c r="BP18" s="594"/>
      <c r="BQ18" s="594"/>
      <c r="BR18" s="594"/>
      <c r="BS18" s="595" t="s">
        <v>201</v>
      </c>
      <c r="BT18" s="595"/>
      <c r="BU18" s="595"/>
      <c r="BV18" s="595"/>
      <c r="BW18" s="595"/>
      <c r="BX18" s="595"/>
      <c r="BY18" s="595"/>
      <c r="BZ18" s="595"/>
      <c r="CA18" s="595"/>
      <c r="CB18" s="628"/>
      <c r="CD18" s="568" t="s">
        <v>356</v>
      </c>
      <c r="CE18" s="569"/>
      <c r="CF18" s="569"/>
      <c r="CG18" s="569"/>
      <c r="CH18" s="569"/>
      <c r="CI18" s="569"/>
      <c r="CJ18" s="569"/>
      <c r="CK18" s="569"/>
      <c r="CL18" s="569"/>
      <c r="CM18" s="569"/>
      <c r="CN18" s="569"/>
      <c r="CO18" s="569"/>
      <c r="CP18" s="569"/>
      <c r="CQ18" s="570"/>
      <c r="CR18" s="571" t="s">
        <v>201</v>
      </c>
      <c r="CS18" s="584"/>
      <c r="CT18" s="584"/>
      <c r="CU18" s="584"/>
      <c r="CV18" s="584"/>
      <c r="CW18" s="584"/>
      <c r="CX18" s="584"/>
      <c r="CY18" s="585"/>
      <c r="CZ18" s="594" t="s">
        <v>201</v>
      </c>
      <c r="DA18" s="594"/>
      <c r="DB18" s="594"/>
      <c r="DC18" s="594"/>
      <c r="DD18" s="577" t="s">
        <v>201</v>
      </c>
      <c r="DE18" s="584"/>
      <c r="DF18" s="584"/>
      <c r="DG18" s="584"/>
      <c r="DH18" s="584"/>
      <c r="DI18" s="584"/>
      <c r="DJ18" s="584"/>
      <c r="DK18" s="584"/>
      <c r="DL18" s="584"/>
      <c r="DM18" s="584"/>
      <c r="DN18" s="584"/>
      <c r="DO18" s="584"/>
      <c r="DP18" s="585"/>
      <c r="DQ18" s="577" t="s">
        <v>201</v>
      </c>
      <c r="DR18" s="584"/>
      <c r="DS18" s="584"/>
      <c r="DT18" s="584"/>
      <c r="DU18" s="584"/>
      <c r="DV18" s="584"/>
      <c r="DW18" s="584"/>
      <c r="DX18" s="584"/>
      <c r="DY18" s="584"/>
      <c r="DZ18" s="584"/>
      <c r="EA18" s="584"/>
      <c r="EB18" s="584"/>
      <c r="EC18" s="606"/>
    </row>
    <row r="19" spans="2:133" ht="11.25" customHeight="1" x14ac:dyDescent="0.2">
      <c r="B19" s="568" t="s">
        <v>357</v>
      </c>
      <c r="C19" s="569"/>
      <c r="D19" s="569"/>
      <c r="E19" s="569"/>
      <c r="F19" s="569"/>
      <c r="G19" s="569"/>
      <c r="H19" s="569"/>
      <c r="I19" s="569"/>
      <c r="J19" s="569"/>
      <c r="K19" s="569"/>
      <c r="L19" s="569"/>
      <c r="M19" s="569"/>
      <c r="N19" s="569"/>
      <c r="O19" s="569"/>
      <c r="P19" s="569"/>
      <c r="Q19" s="570"/>
      <c r="R19" s="571">
        <v>42630</v>
      </c>
      <c r="S19" s="584"/>
      <c r="T19" s="584"/>
      <c r="U19" s="584"/>
      <c r="V19" s="584"/>
      <c r="W19" s="584"/>
      <c r="X19" s="584"/>
      <c r="Y19" s="585"/>
      <c r="Z19" s="594">
        <v>0.1</v>
      </c>
      <c r="AA19" s="594"/>
      <c r="AB19" s="594"/>
      <c r="AC19" s="594"/>
      <c r="AD19" s="595">
        <v>42630</v>
      </c>
      <c r="AE19" s="595"/>
      <c r="AF19" s="595"/>
      <c r="AG19" s="595"/>
      <c r="AH19" s="595"/>
      <c r="AI19" s="595"/>
      <c r="AJ19" s="595"/>
      <c r="AK19" s="595"/>
      <c r="AL19" s="574">
        <v>0.2</v>
      </c>
      <c r="AM19" s="586"/>
      <c r="AN19" s="586"/>
      <c r="AO19" s="596"/>
      <c r="AP19" s="568" t="s">
        <v>252</v>
      </c>
      <c r="AQ19" s="569"/>
      <c r="AR19" s="569"/>
      <c r="AS19" s="569"/>
      <c r="AT19" s="569"/>
      <c r="AU19" s="569"/>
      <c r="AV19" s="569"/>
      <c r="AW19" s="569"/>
      <c r="AX19" s="569"/>
      <c r="AY19" s="569"/>
      <c r="AZ19" s="569"/>
      <c r="BA19" s="569"/>
      <c r="BB19" s="569"/>
      <c r="BC19" s="569"/>
      <c r="BD19" s="569"/>
      <c r="BE19" s="569"/>
      <c r="BF19" s="570"/>
      <c r="BG19" s="571">
        <v>204836</v>
      </c>
      <c r="BH19" s="584"/>
      <c r="BI19" s="584"/>
      <c r="BJ19" s="584"/>
      <c r="BK19" s="584"/>
      <c r="BL19" s="584"/>
      <c r="BM19" s="584"/>
      <c r="BN19" s="585"/>
      <c r="BO19" s="594">
        <v>2.2999999999999998</v>
      </c>
      <c r="BP19" s="594"/>
      <c r="BQ19" s="594"/>
      <c r="BR19" s="594"/>
      <c r="BS19" s="595" t="s">
        <v>201</v>
      </c>
      <c r="BT19" s="595"/>
      <c r="BU19" s="595"/>
      <c r="BV19" s="595"/>
      <c r="BW19" s="595"/>
      <c r="BX19" s="595"/>
      <c r="BY19" s="595"/>
      <c r="BZ19" s="595"/>
      <c r="CA19" s="595"/>
      <c r="CB19" s="628"/>
      <c r="CD19" s="568" t="s">
        <v>358</v>
      </c>
      <c r="CE19" s="569"/>
      <c r="CF19" s="569"/>
      <c r="CG19" s="569"/>
      <c r="CH19" s="569"/>
      <c r="CI19" s="569"/>
      <c r="CJ19" s="569"/>
      <c r="CK19" s="569"/>
      <c r="CL19" s="569"/>
      <c r="CM19" s="569"/>
      <c r="CN19" s="569"/>
      <c r="CO19" s="569"/>
      <c r="CP19" s="569"/>
      <c r="CQ19" s="570"/>
      <c r="CR19" s="571" t="s">
        <v>201</v>
      </c>
      <c r="CS19" s="584"/>
      <c r="CT19" s="584"/>
      <c r="CU19" s="584"/>
      <c r="CV19" s="584"/>
      <c r="CW19" s="584"/>
      <c r="CX19" s="584"/>
      <c r="CY19" s="585"/>
      <c r="CZ19" s="594" t="s">
        <v>201</v>
      </c>
      <c r="DA19" s="594"/>
      <c r="DB19" s="594"/>
      <c r="DC19" s="594"/>
      <c r="DD19" s="577" t="s">
        <v>201</v>
      </c>
      <c r="DE19" s="584"/>
      <c r="DF19" s="584"/>
      <c r="DG19" s="584"/>
      <c r="DH19" s="584"/>
      <c r="DI19" s="584"/>
      <c r="DJ19" s="584"/>
      <c r="DK19" s="584"/>
      <c r="DL19" s="584"/>
      <c r="DM19" s="584"/>
      <c r="DN19" s="584"/>
      <c r="DO19" s="584"/>
      <c r="DP19" s="585"/>
      <c r="DQ19" s="577" t="s">
        <v>201</v>
      </c>
      <c r="DR19" s="584"/>
      <c r="DS19" s="584"/>
      <c r="DT19" s="584"/>
      <c r="DU19" s="584"/>
      <c r="DV19" s="584"/>
      <c r="DW19" s="584"/>
      <c r="DX19" s="584"/>
      <c r="DY19" s="584"/>
      <c r="DZ19" s="584"/>
      <c r="EA19" s="584"/>
      <c r="EB19" s="584"/>
      <c r="EC19" s="606"/>
    </row>
    <row r="20" spans="2:133" ht="11.25" customHeight="1" x14ac:dyDescent="0.2">
      <c r="B20" s="568" t="s">
        <v>78</v>
      </c>
      <c r="C20" s="569"/>
      <c r="D20" s="569"/>
      <c r="E20" s="569"/>
      <c r="F20" s="569"/>
      <c r="G20" s="569"/>
      <c r="H20" s="569"/>
      <c r="I20" s="569"/>
      <c r="J20" s="569"/>
      <c r="K20" s="569"/>
      <c r="L20" s="569"/>
      <c r="M20" s="569"/>
      <c r="N20" s="569"/>
      <c r="O20" s="569"/>
      <c r="P20" s="569"/>
      <c r="Q20" s="570"/>
      <c r="R20" s="571">
        <v>16624</v>
      </c>
      <c r="S20" s="584"/>
      <c r="T20" s="584"/>
      <c r="U20" s="584"/>
      <c r="V20" s="584"/>
      <c r="W20" s="584"/>
      <c r="X20" s="584"/>
      <c r="Y20" s="585"/>
      <c r="Z20" s="594">
        <v>0</v>
      </c>
      <c r="AA20" s="594"/>
      <c r="AB20" s="594"/>
      <c r="AC20" s="594"/>
      <c r="AD20" s="595">
        <v>16624</v>
      </c>
      <c r="AE20" s="595"/>
      <c r="AF20" s="595"/>
      <c r="AG20" s="595"/>
      <c r="AH20" s="595"/>
      <c r="AI20" s="595"/>
      <c r="AJ20" s="595"/>
      <c r="AK20" s="595"/>
      <c r="AL20" s="574">
        <v>0.1</v>
      </c>
      <c r="AM20" s="586"/>
      <c r="AN20" s="586"/>
      <c r="AO20" s="596"/>
      <c r="AP20" s="568" t="s">
        <v>359</v>
      </c>
      <c r="AQ20" s="569"/>
      <c r="AR20" s="569"/>
      <c r="AS20" s="569"/>
      <c r="AT20" s="569"/>
      <c r="AU20" s="569"/>
      <c r="AV20" s="569"/>
      <c r="AW20" s="569"/>
      <c r="AX20" s="569"/>
      <c r="AY20" s="569"/>
      <c r="AZ20" s="569"/>
      <c r="BA20" s="569"/>
      <c r="BB20" s="569"/>
      <c r="BC20" s="569"/>
      <c r="BD20" s="569"/>
      <c r="BE20" s="569"/>
      <c r="BF20" s="570"/>
      <c r="BG20" s="571">
        <v>204836</v>
      </c>
      <c r="BH20" s="584"/>
      <c r="BI20" s="584"/>
      <c r="BJ20" s="584"/>
      <c r="BK20" s="584"/>
      <c r="BL20" s="584"/>
      <c r="BM20" s="584"/>
      <c r="BN20" s="585"/>
      <c r="BO20" s="594">
        <v>2.2999999999999998</v>
      </c>
      <c r="BP20" s="594"/>
      <c r="BQ20" s="594"/>
      <c r="BR20" s="594"/>
      <c r="BS20" s="595" t="s">
        <v>201</v>
      </c>
      <c r="BT20" s="595"/>
      <c r="BU20" s="595"/>
      <c r="BV20" s="595"/>
      <c r="BW20" s="595"/>
      <c r="BX20" s="595"/>
      <c r="BY20" s="595"/>
      <c r="BZ20" s="595"/>
      <c r="CA20" s="595"/>
      <c r="CB20" s="628"/>
      <c r="CD20" s="568" t="s">
        <v>192</v>
      </c>
      <c r="CE20" s="569"/>
      <c r="CF20" s="569"/>
      <c r="CG20" s="569"/>
      <c r="CH20" s="569"/>
      <c r="CI20" s="569"/>
      <c r="CJ20" s="569"/>
      <c r="CK20" s="569"/>
      <c r="CL20" s="569"/>
      <c r="CM20" s="569"/>
      <c r="CN20" s="569"/>
      <c r="CO20" s="569"/>
      <c r="CP20" s="569"/>
      <c r="CQ20" s="570"/>
      <c r="CR20" s="571">
        <v>36493007</v>
      </c>
      <c r="CS20" s="584"/>
      <c r="CT20" s="584"/>
      <c r="CU20" s="584"/>
      <c r="CV20" s="584"/>
      <c r="CW20" s="584"/>
      <c r="CX20" s="584"/>
      <c r="CY20" s="585"/>
      <c r="CZ20" s="594">
        <v>100</v>
      </c>
      <c r="DA20" s="594"/>
      <c r="DB20" s="594"/>
      <c r="DC20" s="594"/>
      <c r="DD20" s="577">
        <v>4772792</v>
      </c>
      <c r="DE20" s="584"/>
      <c r="DF20" s="584"/>
      <c r="DG20" s="584"/>
      <c r="DH20" s="584"/>
      <c r="DI20" s="584"/>
      <c r="DJ20" s="584"/>
      <c r="DK20" s="584"/>
      <c r="DL20" s="584"/>
      <c r="DM20" s="584"/>
      <c r="DN20" s="584"/>
      <c r="DO20" s="584"/>
      <c r="DP20" s="585"/>
      <c r="DQ20" s="577">
        <v>22422270</v>
      </c>
      <c r="DR20" s="584"/>
      <c r="DS20" s="584"/>
      <c r="DT20" s="584"/>
      <c r="DU20" s="584"/>
      <c r="DV20" s="584"/>
      <c r="DW20" s="584"/>
      <c r="DX20" s="584"/>
      <c r="DY20" s="584"/>
      <c r="DZ20" s="584"/>
      <c r="EA20" s="584"/>
      <c r="EB20" s="584"/>
      <c r="EC20" s="606"/>
    </row>
    <row r="21" spans="2:133" ht="11.25" customHeight="1" x14ac:dyDescent="0.2">
      <c r="B21" s="568" t="s">
        <v>361</v>
      </c>
      <c r="C21" s="569"/>
      <c r="D21" s="569"/>
      <c r="E21" s="569"/>
      <c r="F21" s="569"/>
      <c r="G21" s="569"/>
      <c r="H21" s="569"/>
      <c r="I21" s="569"/>
      <c r="J21" s="569"/>
      <c r="K21" s="569"/>
      <c r="L21" s="569"/>
      <c r="M21" s="569"/>
      <c r="N21" s="569"/>
      <c r="O21" s="569"/>
      <c r="P21" s="569"/>
      <c r="Q21" s="570"/>
      <c r="R21" s="571">
        <v>3421</v>
      </c>
      <c r="S21" s="584"/>
      <c r="T21" s="584"/>
      <c r="U21" s="584"/>
      <c r="V21" s="584"/>
      <c r="W21" s="584"/>
      <c r="X21" s="584"/>
      <c r="Y21" s="585"/>
      <c r="Z21" s="594">
        <v>0</v>
      </c>
      <c r="AA21" s="594"/>
      <c r="AB21" s="594"/>
      <c r="AC21" s="594"/>
      <c r="AD21" s="595">
        <v>3421</v>
      </c>
      <c r="AE21" s="595"/>
      <c r="AF21" s="595"/>
      <c r="AG21" s="595"/>
      <c r="AH21" s="595"/>
      <c r="AI21" s="595"/>
      <c r="AJ21" s="595"/>
      <c r="AK21" s="595"/>
      <c r="AL21" s="574">
        <v>0</v>
      </c>
      <c r="AM21" s="586"/>
      <c r="AN21" s="586"/>
      <c r="AO21" s="596"/>
      <c r="AP21" s="568" t="s">
        <v>362</v>
      </c>
      <c r="AQ21" s="629"/>
      <c r="AR21" s="629"/>
      <c r="AS21" s="629"/>
      <c r="AT21" s="629"/>
      <c r="AU21" s="629"/>
      <c r="AV21" s="629"/>
      <c r="AW21" s="629"/>
      <c r="AX21" s="629"/>
      <c r="AY21" s="629"/>
      <c r="AZ21" s="629"/>
      <c r="BA21" s="629"/>
      <c r="BB21" s="629"/>
      <c r="BC21" s="629"/>
      <c r="BD21" s="629"/>
      <c r="BE21" s="629"/>
      <c r="BF21" s="630"/>
      <c r="BG21" s="571" t="s">
        <v>201</v>
      </c>
      <c r="BH21" s="584"/>
      <c r="BI21" s="584"/>
      <c r="BJ21" s="584"/>
      <c r="BK21" s="584"/>
      <c r="BL21" s="584"/>
      <c r="BM21" s="584"/>
      <c r="BN21" s="585"/>
      <c r="BO21" s="594" t="s">
        <v>201</v>
      </c>
      <c r="BP21" s="594"/>
      <c r="BQ21" s="594"/>
      <c r="BR21" s="594"/>
      <c r="BS21" s="595" t="s">
        <v>201</v>
      </c>
      <c r="BT21" s="595"/>
      <c r="BU21" s="595"/>
      <c r="BV21" s="595"/>
      <c r="BW21" s="595"/>
      <c r="BX21" s="595"/>
      <c r="BY21" s="595"/>
      <c r="BZ21" s="595"/>
      <c r="CA21" s="595"/>
      <c r="CB21" s="628"/>
      <c r="CD21" s="546"/>
      <c r="CE21" s="547"/>
      <c r="CF21" s="547"/>
      <c r="CG21" s="547"/>
      <c r="CH21" s="547"/>
      <c r="CI21" s="547"/>
      <c r="CJ21" s="547"/>
      <c r="CK21" s="547"/>
      <c r="CL21" s="547"/>
      <c r="CM21" s="547"/>
      <c r="CN21" s="547"/>
      <c r="CO21" s="547"/>
      <c r="CP21" s="547"/>
      <c r="CQ21" s="548"/>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617" t="s">
        <v>152</v>
      </c>
      <c r="C22" s="618"/>
      <c r="D22" s="618"/>
      <c r="E22" s="618"/>
      <c r="F22" s="618"/>
      <c r="G22" s="618"/>
      <c r="H22" s="618"/>
      <c r="I22" s="618"/>
      <c r="J22" s="618"/>
      <c r="K22" s="618"/>
      <c r="L22" s="618"/>
      <c r="M22" s="618"/>
      <c r="N22" s="618"/>
      <c r="O22" s="618"/>
      <c r="P22" s="618"/>
      <c r="Q22" s="619"/>
      <c r="R22" s="571">
        <v>94361</v>
      </c>
      <c r="S22" s="584"/>
      <c r="T22" s="584"/>
      <c r="U22" s="584"/>
      <c r="V22" s="584"/>
      <c r="W22" s="584"/>
      <c r="X22" s="584"/>
      <c r="Y22" s="585"/>
      <c r="Z22" s="594">
        <v>0.2</v>
      </c>
      <c r="AA22" s="594"/>
      <c r="AB22" s="594"/>
      <c r="AC22" s="594"/>
      <c r="AD22" s="595">
        <v>90521</v>
      </c>
      <c r="AE22" s="595"/>
      <c r="AF22" s="595"/>
      <c r="AG22" s="595"/>
      <c r="AH22" s="595"/>
      <c r="AI22" s="595"/>
      <c r="AJ22" s="595"/>
      <c r="AK22" s="595"/>
      <c r="AL22" s="574">
        <v>0.40000000596046448</v>
      </c>
      <c r="AM22" s="586"/>
      <c r="AN22" s="586"/>
      <c r="AO22" s="596"/>
      <c r="AP22" s="568" t="s">
        <v>364</v>
      </c>
      <c r="AQ22" s="629"/>
      <c r="AR22" s="629"/>
      <c r="AS22" s="629"/>
      <c r="AT22" s="629"/>
      <c r="AU22" s="629"/>
      <c r="AV22" s="629"/>
      <c r="AW22" s="629"/>
      <c r="AX22" s="629"/>
      <c r="AY22" s="629"/>
      <c r="AZ22" s="629"/>
      <c r="BA22" s="629"/>
      <c r="BB22" s="629"/>
      <c r="BC22" s="629"/>
      <c r="BD22" s="629"/>
      <c r="BE22" s="629"/>
      <c r="BF22" s="630"/>
      <c r="BG22" s="571" t="s">
        <v>201</v>
      </c>
      <c r="BH22" s="584"/>
      <c r="BI22" s="584"/>
      <c r="BJ22" s="584"/>
      <c r="BK22" s="584"/>
      <c r="BL22" s="584"/>
      <c r="BM22" s="584"/>
      <c r="BN22" s="585"/>
      <c r="BO22" s="594" t="s">
        <v>201</v>
      </c>
      <c r="BP22" s="594"/>
      <c r="BQ22" s="594"/>
      <c r="BR22" s="594"/>
      <c r="BS22" s="595" t="s">
        <v>201</v>
      </c>
      <c r="BT22" s="595"/>
      <c r="BU22" s="595"/>
      <c r="BV22" s="595"/>
      <c r="BW22" s="595"/>
      <c r="BX22" s="595"/>
      <c r="BY22" s="595"/>
      <c r="BZ22" s="595"/>
      <c r="CA22" s="595"/>
      <c r="CB22" s="628"/>
      <c r="CD22" s="481" t="s">
        <v>365</v>
      </c>
      <c r="CE22" s="482"/>
      <c r="CF22" s="482"/>
      <c r="CG22" s="482"/>
      <c r="CH22" s="482"/>
      <c r="CI22" s="482"/>
      <c r="CJ22" s="482"/>
      <c r="CK22" s="482"/>
      <c r="CL22" s="482"/>
      <c r="CM22" s="482"/>
      <c r="CN22" s="482"/>
      <c r="CO22" s="482"/>
      <c r="CP22" s="482"/>
      <c r="CQ22" s="482"/>
      <c r="CR22" s="482"/>
      <c r="CS22" s="482"/>
      <c r="CT22" s="482"/>
      <c r="CU22" s="482"/>
      <c r="CV22" s="482"/>
      <c r="CW22" s="482"/>
      <c r="CX22" s="482"/>
      <c r="CY22" s="482"/>
      <c r="CZ22" s="482"/>
      <c r="DA22" s="482"/>
      <c r="DB22" s="482"/>
      <c r="DC22" s="482"/>
      <c r="DD22" s="482"/>
      <c r="DE22" s="482"/>
      <c r="DF22" s="482"/>
      <c r="DG22" s="482"/>
      <c r="DH22" s="482"/>
      <c r="DI22" s="482"/>
      <c r="DJ22" s="482"/>
      <c r="DK22" s="482"/>
      <c r="DL22" s="482"/>
      <c r="DM22" s="482"/>
      <c r="DN22" s="482"/>
      <c r="DO22" s="482"/>
      <c r="DP22" s="482"/>
      <c r="DQ22" s="482"/>
      <c r="DR22" s="482"/>
      <c r="DS22" s="482"/>
      <c r="DT22" s="482"/>
      <c r="DU22" s="482"/>
      <c r="DV22" s="482"/>
      <c r="DW22" s="482"/>
      <c r="DX22" s="482"/>
      <c r="DY22" s="482"/>
      <c r="DZ22" s="482"/>
      <c r="EA22" s="482"/>
      <c r="EB22" s="482"/>
      <c r="EC22" s="524"/>
    </row>
    <row r="23" spans="2:133" ht="11.25" customHeight="1" x14ac:dyDescent="0.2">
      <c r="B23" s="568" t="s">
        <v>336</v>
      </c>
      <c r="C23" s="569"/>
      <c r="D23" s="569"/>
      <c r="E23" s="569"/>
      <c r="F23" s="569"/>
      <c r="G23" s="569"/>
      <c r="H23" s="569"/>
      <c r="I23" s="569"/>
      <c r="J23" s="569"/>
      <c r="K23" s="569"/>
      <c r="L23" s="569"/>
      <c r="M23" s="569"/>
      <c r="N23" s="569"/>
      <c r="O23" s="569"/>
      <c r="P23" s="569"/>
      <c r="Q23" s="570"/>
      <c r="R23" s="571">
        <v>9710110</v>
      </c>
      <c r="S23" s="584"/>
      <c r="T23" s="584"/>
      <c r="U23" s="584"/>
      <c r="V23" s="584"/>
      <c r="W23" s="584"/>
      <c r="X23" s="584"/>
      <c r="Y23" s="585"/>
      <c r="Z23" s="594">
        <v>24.5</v>
      </c>
      <c r="AA23" s="594"/>
      <c r="AB23" s="594"/>
      <c r="AC23" s="594"/>
      <c r="AD23" s="595">
        <v>8959196</v>
      </c>
      <c r="AE23" s="595"/>
      <c r="AF23" s="595"/>
      <c r="AG23" s="595"/>
      <c r="AH23" s="595"/>
      <c r="AI23" s="595"/>
      <c r="AJ23" s="595"/>
      <c r="AK23" s="595"/>
      <c r="AL23" s="574">
        <v>43.6</v>
      </c>
      <c r="AM23" s="586"/>
      <c r="AN23" s="586"/>
      <c r="AO23" s="596"/>
      <c r="AP23" s="568" t="s">
        <v>125</v>
      </c>
      <c r="AQ23" s="629"/>
      <c r="AR23" s="629"/>
      <c r="AS23" s="629"/>
      <c r="AT23" s="629"/>
      <c r="AU23" s="629"/>
      <c r="AV23" s="629"/>
      <c r="AW23" s="629"/>
      <c r="AX23" s="629"/>
      <c r="AY23" s="629"/>
      <c r="AZ23" s="629"/>
      <c r="BA23" s="629"/>
      <c r="BB23" s="629"/>
      <c r="BC23" s="629"/>
      <c r="BD23" s="629"/>
      <c r="BE23" s="629"/>
      <c r="BF23" s="630"/>
      <c r="BG23" s="571">
        <v>204836</v>
      </c>
      <c r="BH23" s="584"/>
      <c r="BI23" s="584"/>
      <c r="BJ23" s="584"/>
      <c r="BK23" s="584"/>
      <c r="BL23" s="584"/>
      <c r="BM23" s="584"/>
      <c r="BN23" s="585"/>
      <c r="BO23" s="594">
        <v>2.2999999999999998</v>
      </c>
      <c r="BP23" s="594"/>
      <c r="BQ23" s="594"/>
      <c r="BR23" s="594"/>
      <c r="BS23" s="595" t="s">
        <v>201</v>
      </c>
      <c r="BT23" s="595"/>
      <c r="BU23" s="595"/>
      <c r="BV23" s="595"/>
      <c r="BW23" s="595"/>
      <c r="BX23" s="595"/>
      <c r="BY23" s="595"/>
      <c r="BZ23" s="595"/>
      <c r="CA23" s="595"/>
      <c r="CB23" s="628"/>
      <c r="CD23" s="481" t="s">
        <v>311</v>
      </c>
      <c r="CE23" s="482"/>
      <c r="CF23" s="482"/>
      <c r="CG23" s="482"/>
      <c r="CH23" s="482"/>
      <c r="CI23" s="482"/>
      <c r="CJ23" s="482"/>
      <c r="CK23" s="482"/>
      <c r="CL23" s="482"/>
      <c r="CM23" s="482"/>
      <c r="CN23" s="482"/>
      <c r="CO23" s="482"/>
      <c r="CP23" s="482"/>
      <c r="CQ23" s="524"/>
      <c r="CR23" s="481" t="s">
        <v>286</v>
      </c>
      <c r="CS23" s="482"/>
      <c r="CT23" s="482"/>
      <c r="CU23" s="482"/>
      <c r="CV23" s="482"/>
      <c r="CW23" s="482"/>
      <c r="CX23" s="482"/>
      <c r="CY23" s="524"/>
      <c r="CZ23" s="481" t="s">
        <v>367</v>
      </c>
      <c r="DA23" s="482"/>
      <c r="DB23" s="482"/>
      <c r="DC23" s="524"/>
      <c r="DD23" s="481" t="s">
        <v>298</v>
      </c>
      <c r="DE23" s="482"/>
      <c r="DF23" s="482"/>
      <c r="DG23" s="482"/>
      <c r="DH23" s="482"/>
      <c r="DI23" s="482"/>
      <c r="DJ23" s="482"/>
      <c r="DK23" s="524"/>
      <c r="DL23" s="631" t="s">
        <v>369</v>
      </c>
      <c r="DM23" s="632"/>
      <c r="DN23" s="632"/>
      <c r="DO23" s="632"/>
      <c r="DP23" s="632"/>
      <c r="DQ23" s="632"/>
      <c r="DR23" s="632"/>
      <c r="DS23" s="632"/>
      <c r="DT23" s="632"/>
      <c r="DU23" s="632"/>
      <c r="DV23" s="633"/>
      <c r="DW23" s="481" t="s">
        <v>370</v>
      </c>
      <c r="DX23" s="482"/>
      <c r="DY23" s="482"/>
      <c r="DZ23" s="482"/>
      <c r="EA23" s="482"/>
      <c r="EB23" s="482"/>
      <c r="EC23" s="524"/>
    </row>
    <row r="24" spans="2:133" ht="11.25" customHeight="1" x14ac:dyDescent="0.2">
      <c r="B24" s="568" t="s">
        <v>295</v>
      </c>
      <c r="C24" s="569"/>
      <c r="D24" s="569"/>
      <c r="E24" s="569"/>
      <c r="F24" s="569"/>
      <c r="G24" s="569"/>
      <c r="H24" s="569"/>
      <c r="I24" s="569"/>
      <c r="J24" s="569"/>
      <c r="K24" s="569"/>
      <c r="L24" s="569"/>
      <c r="M24" s="569"/>
      <c r="N24" s="569"/>
      <c r="O24" s="569"/>
      <c r="P24" s="569"/>
      <c r="Q24" s="570"/>
      <c r="R24" s="571">
        <v>8959196</v>
      </c>
      <c r="S24" s="584"/>
      <c r="T24" s="584"/>
      <c r="U24" s="584"/>
      <c r="V24" s="584"/>
      <c r="W24" s="584"/>
      <c r="X24" s="584"/>
      <c r="Y24" s="585"/>
      <c r="Z24" s="594">
        <v>22.6</v>
      </c>
      <c r="AA24" s="594"/>
      <c r="AB24" s="594"/>
      <c r="AC24" s="594"/>
      <c r="AD24" s="595">
        <v>8959196</v>
      </c>
      <c r="AE24" s="595"/>
      <c r="AF24" s="595"/>
      <c r="AG24" s="595"/>
      <c r="AH24" s="595"/>
      <c r="AI24" s="595"/>
      <c r="AJ24" s="595"/>
      <c r="AK24" s="595"/>
      <c r="AL24" s="574">
        <v>43.6</v>
      </c>
      <c r="AM24" s="586"/>
      <c r="AN24" s="586"/>
      <c r="AO24" s="596"/>
      <c r="AP24" s="568" t="s">
        <v>371</v>
      </c>
      <c r="AQ24" s="629"/>
      <c r="AR24" s="629"/>
      <c r="AS24" s="629"/>
      <c r="AT24" s="629"/>
      <c r="AU24" s="629"/>
      <c r="AV24" s="629"/>
      <c r="AW24" s="629"/>
      <c r="AX24" s="629"/>
      <c r="AY24" s="629"/>
      <c r="AZ24" s="629"/>
      <c r="BA24" s="629"/>
      <c r="BB24" s="629"/>
      <c r="BC24" s="629"/>
      <c r="BD24" s="629"/>
      <c r="BE24" s="629"/>
      <c r="BF24" s="630"/>
      <c r="BG24" s="571" t="s">
        <v>201</v>
      </c>
      <c r="BH24" s="584"/>
      <c r="BI24" s="584"/>
      <c r="BJ24" s="584"/>
      <c r="BK24" s="584"/>
      <c r="BL24" s="584"/>
      <c r="BM24" s="584"/>
      <c r="BN24" s="585"/>
      <c r="BO24" s="594" t="s">
        <v>201</v>
      </c>
      <c r="BP24" s="594"/>
      <c r="BQ24" s="594"/>
      <c r="BR24" s="594"/>
      <c r="BS24" s="595" t="s">
        <v>201</v>
      </c>
      <c r="BT24" s="595"/>
      <c r="BU24" s="595"/>
      <c r="BV24" s="595"/>
      <c r="BW24" s="595"/>
      <c r="BX24" s="595"/>
      <c r="BY24" s="595"/>
      <c r="BZ24" s="595"/>
      <c r="CA24" s="595"/>
      <c r="CB24" s="628"/>
      <c r="CD24" s="614" t="s">
        <v>372</v>
      </c>
      <c r="CE24" s="615"/>
      <c r="CF24" s="615"/>
      <c r="CG24" s="615"/>
      <c r="CH24" s="615"/>
      <c r="CI24" s="615"/>
      <c r="CJ24" s="615"/>
      <c r="CK24" s="615"/>
      <c r="CL24" s="615"/>
      <c r="CM24" s="615"/>
      <c r="CN24" s="615"/>
      <c r="CO24" s="615"/>
      <c r="CP24" s="615"/>
      <c r="CQ24" s="616"/>
      <c r="CR24" s="611">
        <v>17476655</v>
      </c>
      <c r="CS24" s="612"/>
      <c r="CT24" s="612"/>
      <c r="CU24" s="612"/>
      <c r="CV24" s="612"/>
      <c r="CW24" s="612"/>
      <c r="CX24" s="612"/>
      <c r="CY24" s="634"/>
      <c r="CZ24" s="635">
        <v>47.9</v>
      </c>
      <c r="DA24" s="621"/>
      <c r="DB24" s="621"/>
      <c r="DC24" s="636"/>
      <c r="DD24" s="637">
        <v>11246691</v>
      </c>
      <c r="DE24" s="612"/>
      <c r="DF24" s="612"/>
      <c r="DG24" s="612"/>
      <c r="DH24" s="612"/>
      <c r="DI24" s="612"/>
      <c r="DJ24" s="612"/>
      <c r="DK24" s="634"/>
      <c r="DL24" s="637">
        <v>10137414</v>
      </c>
      <c r="DM24" s="612"/>
      <c r="DN24" s="612"/>
      <c r="DO24" s="612"/>
      <c r="DP24" s="612"/>
      <c r="DQ24" s="612"/>
      <c r="DR24" s="612"/>
      <c r="DS24" s="612"/>
      <c r="DT24" s="612"/>
      <c r="DU24" s="612"/>
      <c r="DV24" s="634"/>
      <c r="DW24" s="635">
        <v>47.3</v>
      </c>
      <c r="DX24" s="621"/>
      <c r="DY24" s="621"/>
      <c r="DZ24" s="621"/>
      <c r="EA24" s="621"/>
      <c r="EB24" s="621"/>
      <c r="EC24" s="638"/>
    </row>
    <row r="25" spans="2:133" ht="11.25" customHeight="1" x14ac:dyDescent="0.2">
      <c r="B25" s="568" t="s">
        <v>292</v>
      </c>
      <c r="C25" s="569"/>
      <c r="D25" s="569"/>
      <c r="E25" s="569"/>
      <c r="F25" s="569"/>
      <c r="G25" s="569"/>
      <c r="H25" s="569"/>
      <c r="I25" s="569"/>
      <c r="J25" s="569"/>
      <c r="K25" s="569"/>
      <c r="L25" s="569"/>
      <c r="M25" s="569"/>
      <c r="N25" s="569"/>
      <c r="O25" s="569"/>
      <c r="P25" s="569"/>
      <c r="Q25" s="570"/>
      <c r="R25" s="571">
        <v>732666</v>
      </c>
      <c r="S25" s="584"/>
      <c r="T25" s="584"/>
      <c r="U25" s="584"/>
      <c r="V25" s="584"/>
      <c r="W25" s="584"/>
      <c r="X25" s="584"/>
      <c r="Y25" s="585"/>
      <c r="Z25" s="594">
        <v>1.8</v>
      </c>
      <c r="AA25" s="594"/>
      <c r="AB25" s="594"/>
      <c r="AC25" s="594"/>
      <c r="AD25" s="595" t="s">
        <v>201</v>
      </c>
      <c r="AE25" s="595"/>
      <c r="AF25" s="595"/>
      <c r="AG25" s="595"/>
      <c r="AH25" s="595"/>
      <c r="AI25" s="595"/>
      <c r="AJ25" s="595"/>
      <c r="AK25" s="595"/>
      <c r="AL25" s="574" t="s">
        <v>201</v>
      </c>
      <c r="AM25" s="586"/>
      <c r="AN25" s="586"/>
      <c r="AO25" s="596"/>
      <c r="AP25" s="568" t="s">
        <v>270</v>
      </c>
      <c r="AQ25" s="629"/>
      <c r="AR25" s="629"/>
      <c r="AS25" s="629"/>
      <c r="AT25" s="629"/>
      <c r="AU25" s="629"/>
      <c r="AV25" s="629"/>
      <c r="AW25" s="629"/>
      <c r="AX25" s="629"/>
      <c r="AY25" s="629"/>
      <c r="AZ25" s="629"/>
      <c r="BA25" s="629"/>
      <c r="BB25" s="629"/>
      <c r="BC25" s="629"/>
      <c r="BD25" s="629"/>
      <c r="BE25" s="629"/>
      <c r="BF25" s="630"/>
      <c r="BG25" s="571" t="s">
        <v>201</v>
      </c>
      <c r="BH25" s="584"/>
      <c r="BI25" s="584"/>
      <c r="BJ25" s="584"/>
      <c r="BK25" s="584"/>
      <c r="BL25" s="584"/>
      <c r="BM25" s="584"/>
      <c r="BN25" s="585"/>
      <c r="BO25" s="594" t="s">
        <v>201</v>
      </c>
      <c r="BP25" s="594"/>
      <c r="BQ25" s="594"/>
      <c r="BR25" s="594"/>
      <c r="BS25" s="595" t="s">
        <v>201</v>
      </c>
      <c r="BT25" s="595"/>
      <c r="BU25" s="595"/>
      <c r="BV25" s="595"/>
      <c r="BW25" s="595"/>
      <c r="BX25" s="595"/>
      <c r="BY25" s="595"/>
      <c r="BZ25" s="595"/>
      <c r="CA25" s="595"/>
      <c r="CB25" s="628"/>
      <c r="CD25" s="568" t="s">
        <v>199</v>
      </c>
      <c r="CE25" s="569"/>
      <c r="CF25" s="569"/>
      <c r="CG25" s="569"/>
      <c r="CH25" s="569"/>
      <c r="CI25" s="569"/>
      <c r="CJ25" s="569"/>
      <c r="CK25" s="569"/>
      <c r="CL25" s="569"/>
      <c r="CM25" s="569"/>
      <c r="CN25" s="569"/>
      <c r="CO25" s="569"/>
      <c r="CP25" s="569"/>
      <c r="CQ25" s="570"/>
      <c r="CR25" s="571">
        <v>5201620</v>
      </c>
      <c r="CS25" s="572"/>
      <c r="CT25" s="572"/>
      <c r="CU25" s="572"/>
      <c r="CV25" s="572"/>
      <c r="CW25" s="572"/>
      <c r="CX25" s="572"/>
      <c r="CY25" s="573"/>
      <c r="CZ25" s="574">
        <v>14.3</v>
      </c>
      <c r="DA25" s="575"/>
      <c r="DB25" s="575"/>
      <c r="DC25" s="576"/>
      <c r="DD25" s="577">
        <v>4781710</v>
      </c>
      <c r="DE25" s="572"/>
      <c r="DF25" s="572"/>
      <c r="DG25" s="572"/>
      <c r="DH25" s="572"/>
      <c r="DI25" s="572"/>
      <c r="DJ25" s="572"/>
      <c r="DK25" s="573"/>
      <c r="DL25" s="577">
        <v>4759317</v>
      </c>
      <c r="DM25" s="572"/>
      <c r="DN25" s="572"/>
      <c r="DO25" s="572"/>
      <c r="DP25" s="572"/>
      <c r="DQ25" s="572"/>
      <c r="DR25" s="572"/>
      <c r="DS25" s="572"/>
      <c r="DT25" s="572"/>
      <c r="DU25" s="572"/>
      <c r="DV25" s="573"/>
      <c r="DW25" s="574">
        <v>22.2</v>
      </c>
      <c r="DX25" s="575"/>
      <c r="DY25" s="575"/>
      <c r="DZ25" s="575"/>
      <c r="EA25" s="575"/>
      <c r="EB25" s="575"/>
      <c r="EC25" s="607"/>
    </row>
    <row r="26" spans="2:133" ht="11.25" customHeight="1" x14ac:dyDescent="0.2">
      <c r="B26" s="568" t="s">
        <v>375</v>
      </c>
      <c r="C26" s="569"/>
      <c r="D26" s="569"/>
      <c r="E26" s="569"/>
      <c r="F26" s="569"/>
      <c r="G26" s="569"/>
      <c r="H26" s="569"/>
      <c r="I26" s="569"/>
      <c r="J26" s="569"/>
      <c r="K26" s="569"/>
      <c r="L26" s="569"/>
      <c r="M26" s="569"/>
      <c r="N26" s="569"/>
      <c r="O26" s="569"/>
      <c r="P26" s="569"/>
      <c r="Q26" s="570"/>
      <c r="R26" s="571">
        <v>18248</v>
      </c>
      <c r="S26" s="584"/>
      <c r="T26" s="584"/>
      <c r="U26" s="584"/>
      <c r="V26" s="584"/>
      <c r="W26" s="584"/>
      <c r="X26" s="584"/>
      <c r="Y26" s="585"/>
      <c r="Z26" s="594">
        <v>0</v>
      </c>
      <c r="AA26" s="594"/>
      <c r="AB26" s="594"/>
      <c r="AC26" s="594"/>
      <c r="AD26" s="595" t="s">
        <v>201</v>
      </c>
      <c r="AE26" s="595"/>
      <c r="AF26" s="595"/>
      <c r="AG26" s="595"/>
      <c r="AH26" s="595"/>
      <c r="AI26" s="595"/>
      <c r="AJ26" s="595"/>
      <c r="AK26" s="595"/>
      <c r="AL26" s="574" t="s">
        <v>201</v>
      </c>
      <c r="AM26" s="586"/>
      <c r="AN26" s="586"/>
      <c r="AO26" s="596"/>
      <c r="AP26" s="568" t="s">
        <v>377</v>
      </c>
      <c r="AQ26" s="629"/>
      <c r="AR26" s="629"/>
      <c r="AS26" s="629"/>
      <c r="AT26" s="629"/>
      <c r="AU26" s="629"/>
      <c r="AV26" s="629"/>
      <c r="AW26" s="629"/>
      <c r="AX26" s="629"/>
      <c r="AY26" s="629"/>
      <c r="AZ26" s="629"/>
      <c r="BA26" s="629"/>
      <c r="BB26" s="629"/>
      <c r="BC26" s="629"/>
      <c r="BD26" s="629"/>
      <c r="BE26" s="629"/>
      <c r="BF26" s="630"/>
      <c r="BG26" s="571" t="s">
        <v>201</v>
      </c>
      <c r="BH26" s="584"/>
      <c r="BI26" s="584"/>
      <c r="BJ26" s="584"/>
      <c r="BK26" s="584"/>
      <c r="BL26" s="584"/>
      <c r="BM26" s="584"/>
      <c r="BN26" s="585"/>
      <c r="BO26" s="594" t="s">
        <v>201</v>
      </c>
      <c r="BP26" s="594"/>
      <c r="BQ26" s="594"/>
      <c r="BR26" s="594"/>
      <c r="BS26" s="595" t="s">
        <v>201</v>
      </c>
      <c r="BT26" s="595"/>
      <c r="BU26" s="595"/>
      <c r="BV26" s="595"/>
      <c r="BW26" s="595"/>
      <c r="BX26" s="595"/>
      <c r="BY26" s="595"/>
      <c r="BZ26" s="595"/>
      <c r="CA26" s="595"/>
      <c r="CB26" s="628"/>
      <c r="CD26" s="568" t="s">
        <v>128</v>
      </c>
      <c r="CE26" s="569"/>
      <c r="CF26" s="569"/>
      <c r="CG26" s="569"/>
      <c r="CH26" s="569"/>
      <c r="CI26" s="569"/>
      <c r="CJ26" s="569"/>
      <c r="CK26" s="569"/>
      <c r="CL26" s="569"/>
      <c r="CM26" s="569"/>
      <c r="CN26" s="569"/>
      <c r="CO26" s="569"/>
      <c r="CP26" s="569"/>
      <c r="CQ26" s="570"/>
      <c r="CR26" s="571">
        <v>3012346</v>
      </c>
      <c r="CS26" s="584"/>
      <c r="CT26" s="584"/>
      <c r="CU26" s="584"/>
      <c r="CV26" s="584"/>
      <c r="CW26" s="584"/>
      <c r="CX26" s="584"/>
      <c r="CY26" s="585"/>
      <c r="CZ26" s="574">
        <v>8.3000000000000007</v>
      </c>
      <c r="DA26" s="575"/>
      <c r="DB26" s="575"/>
      <c r="DC26" s="576"/>
      <c r="DD26" s="577">
        <v>2654424</v>
      </c>
      <c r="DE26" s="584"/>
      <c r="DF26" s="584"/>
      <c r="DG26" s="584"/>
      <c r="DH26" s="584"/>
      <c r="DI26" s="584"/>
      <c r="DJ26" s="584"/>
      <c r="DK26" s="585"/>
      <c r="DL26" s="577" t="s">
        <v>201</v>
      </c>
      <c r="DM26" s="584"/>
      <c r="DN26" s="584"/>
      <c r="DO26" s="584"/>
      <c r="DP26" s="584"/>
      <c r="DQ26" s="584"/>
      <c r="DR26" s="584"/>
      <c r="DS26" s="584"/>
      <c r="DT26" s="584"/>
      <c r="DU26" s="584"/>
      <c r="DV26" s="585"/>
      <c r="DW26" s="574" t="s">
        <v>201</v>
      </c>
      <c r="DX26" s="575"/>
      <c r="DY26" s="575"/>
      <c r="DZ26" s="575"/>
      <c r="EA26" s="575"/>
      <c r="EB26" s="575"/>
      <c r="EC26" s="607"/>
    </row>
    <row r="27" spans="2:133" ht="11.25" customHeight="1" x14ac:dyDescent="0.2">
      <c r="B27" s="568" t="s">
        <v>83</v>
      </c>
      <c r="C27" s="569"/>
      <c r="D27" s="569"/>
      <c r="E27" s="569"/>
      <c r="F27" s="569"/>
      <c r="G27" s="569"/>
      <c r="H27" s="569"/>
      <c r="I27" s="569"/>
      <c r="J27" s="569"/>
      <c r="K27" s="569"/>
      <c r="L27" s="569"/>
      <c r="M27" s="569"/>
      <c r="N27" s="569"/>
      <c r="O27" s="569"/>
      <c r="P27" s="569"/>
      <c r="Q27" s="570"/>
      <c r="R27" s="571">
        <v>21415982</v>
      </c>
      <c r="S27" s="584"/>
      <c r="T27" s="584"/>
      <c r="U27" s="584"/>
      <c r="V27" s="584"/>
      <c r="W27" s="584"/>
      <c r="X27" s="584"/>
      <c r="Y27" s="585"/>
      <c r="Z27" s="594">
        <v>54</v>
      </c>
      <c r="AA27" s="594"/>
      <c r="AB27" s="594"/>
      <c r="AC27" s="594"/>
      <c r="AD27" s="595">
        <v>20456392</v>
      </c>
      <c r="AE27" s="595"/>
      <c r="AF27" s="595"/>
      <c r="AG27" s="595"/>
      <c r="AH27" s="595"/>
      <c r="AI27" s="595"/>
      <c r="AJ27" s="595"/>
      <c r="AK27" s="595"/>
      <c r="AL27" s="574">
        <v>99.599998474121094</v>
      </c>
      <c r="AM27" s="586"/>
      <c r="AN27" s="586"/>
      <c r="AO27" s="596"/>
      <c r="AP27" s="568" t="s">
        <v>378</v>
      </c>
      <c r="AQ27" s="569"/>
      <c r="AR27" s="569"/>
      <c r="AS27" s="569"/>
      <c r="AT27" s="569"/>
      <c r="AU27" s="569"/>
      <c r="AV27" s="569"/>
      <c r="AW27" s="569"/>
      <c r="AX27" s="569"/>
      <c r="AY27" s="569"/>
      <c r="AZ27" s="569"/>
      <c r="BA27" s="569"/>
      <c r="BB27" s="569"/>
      <c r="BC27" s="569"/>
      <c r="BD27" s="569"/>
      <c r="BE27" s="569"/>
      <c r="BF27" s="570"/>
      <c r="BG27" s="571">
        <v>8923623</v>
      </c>
      <c r="BH27" s="584"/>
      <c r="BI27" s="584"/>
      <c r="BJ27" s="584"/>
      <c r="BK27" s="584"/>
      <c r="BL27" s="584"/>
      <c r="BM27" s="584"/>
      <c r="BN27" s="585"/>
      <c r="BO27" s="594">
        <v>100</v>
      </c>
      <c r="BP27" s="594"/>
      <c r="BQ27" s="594"/>
      <c r="BR27" s="594"/>
      <c r="BS27" s="595" t="s">
        <v>201</v>
      </c>
      <c r="BT27" s="595"/>
      <c r="BU27" s="595"/>
      <c r="BV27" s="595"/>
      <c r="BW27" s="595"/>
      <c r="BX27" s="595"/>
      <c r="BY27" s="595"/>
      <c r="BZ27" s="595"/>
      <c r="CA27" s="595"/>
      <c r="CB27" s="628"/>
      <c r="CD27" s="568" t="s">
        <v>225</v>
      </c>
      <c r="CE27" s="569"/>
      <c r="CF27" s="569"/>
      <c r="CG27" s="569"/>
      <c r="CH27" s="569"/>
      <c r="CI27" s="569"/>
      <c r="CJ27" s="569"/>
      <c r="CK27" s="569"/>
      <c r="CL27" s="569"/>
      <c r="CM27" s="569"/>
      <c r="CN27" s="569"/>
      <c r="CO27" s="569"/>
      <c r="CP27" s="569"/>
      <c r="CQ27" s="570"/>
      <c r="CR27" s="571">
        <v>7414711</v>
      </c>
      <c r="CS27" s="572"/>
      <c r="CT27" s="572"/>
      <c r="CU27" s="572"/>
      <c r="CV27" s="572"/>
      <c r="CW27" s="572"/>
      <c r="CX27" s="572"/>
      <c r="CY27" s="573"/>
      <c r="CZ27" s="574">
        <v>20.3</v>
      </c>
      <c r="DA27" s="575"/>
      <c r="DB27" s="575"/>
      <c r="DC27" s="576"/>
      <c r="DD27" s="577">
        <v>1604785</v>
      </c>
      <c r="DE27" s="572"/>
      <c r="DF27" s="572"/>
      <c r="DG27" s="572"/>
      <c r="DH27" s="572"/>
      <c r="DI27" s="572"/>
      <c r="DJ27" s="572"/>
      <c r="DK27" s="573"/>
      <c r="DL27" s="577">
        <v>1564701</v>
      </c>
      <c r="DM27" s="572"/>
      <c r="DN27" s="572"/>
      <c r="DO27" s="572"/>
      <c r="DP27" s="572"/>
      <c r="DQ27" s="572"/>
      <c r="DR27" s="572"/>
      <c r="DS27" s="572"/>
      <c r="DT27" s="572"/>
      <c r="DU27" s="572"/>
      <c r="DV27" s="573"/>
      <c r="DW27" s="574">
        <v>7.3</v>
      </c>
      <c r="DX27" s="575"/>
      <c r="DY27" s="575"/>
      <c r="DZ27" s="575"/>
      <c r="EA27" s="575"/>
      <c r="EB27" s="575"/>
      <c r="EC27" s="607"/>
    </row>
    <row r="28" spans="2:133" ht="11.25" customHeight="1" x14ac:dyDescent="0.2">
      <c r="B28" s="568" t="s">
        <v>380</v>
      </c>
      <c r="C28" s="569"/>
      <c r="D28" s="569"/>
      <c r="E28" s="569"/>
      <c r="F28" s="569"/>
      <c r="G28" s="569"/>
      <c r="H28" s="569"/>
      <c r="I28" s="569"/>
      <c r="J28" s="569"/>
      <c r="K28" s="569"/>
      <c r="L28" s="569"/>
      <c r="M28" s="569"/>
      <c r="N28" s="569"/>
      <c r="O28" s="569"/>
      <c r="P28" s="569"/>
      <c r="Q28" s="570"/>
      <c r="R28" s="571">
        <v>10167</v>
      </c>
      <c r="S28" s="584"/>
      <c r="T28" s="584"/>
      <c r="U28" s="584"/>
      <c r="V28" s="584"/>
      <c r="W28" s="584"/>
      <c r="X28" s="584"/>
      <c r="Y28" s="585"/>
      <c r="Z28" s="594">
        <v>0</v>
      </c>
      <c r="AA28" s="594"/>
      <c r="AB28" s="594"/>
      <c r="AC28" s="594"/>
      <c r="AD28" s="595">
        <v>10167</v>
      </c>
      <c r="AE28" s="595"/>
      <c r="AF28" s="595"/>
      <c r="AG28" s="595"/>
      <c r="AH28" s="595"/>
      <c r="AI28" s="595"/>
      <c r="AJ28" s="595"/>
      <c r="AK28" s="595"/>
      <c r="AL28" s="574">
        <v>0</v>
      </c>
      <c r="AM28" s="586"/>
      <c r="AN28" s="586"/>
      <c r="AO28" s="596"/>
      <c r="AP28" s="568"/>
      <c r="AQ28" s="569"/>
      <c r="AR28" s="569"/>
      <c r="AS28" s="569"/>
      <c r="AT28" s="569"/>
      <c r="AU28" s="569"/>
      <c r="AV28" s="569"/>
      <c r="AW28" s="569"/>
      <c r="AX28" s="569"/>
      <c r="AY28" s="569"/>
      <c r="AZ28" s="569"/>
      <c r="BA28" s="569"/>
      <c r="BB28" s="569"/>
      <c r="BC28" s="569"/>
      <c r="BD28" s="569"/>
      <c r="BE28" s="569"/>
      <c r="BF28" s="570"/>
      <c r="BG28" s="571"/>
      <c r="BH28" s="584"/>
      <c r="BI28" s="584"/>
      <c r="BJ28" s="584"/>
      <c r="BK28" s="584"/>
      <c r="BL28" s="584"/>
      <c r="BM28" s="584"/>
      <c r="BN28" s="585"/>
      <c r="BO28" s="594"/>
      <c r="BP28" s="594"/>
      <c r="BQ28" s="594"/>
      <c r="BR28" s="594"/>
      <c r="BS28" s="577"/>
      <c r="BT28" s="584"/>
      <c r="BU28" s="584"/>
      <c r="BV28" s="584"/>
      <c r="BW28" s="584"/>
      <c r="BX28" s="584"/>
      <c r="BY28" s="584"/>
      <c r="BZ28" s="584"/>
      <c r="CA28" s="584"/>
      <c r="CB28" s="606"/>
      <c r="CD28" s="568" t="s">
        <v>373</v>
      </c>
      <c r="CE28" s="569"/>
      <c r="CF28" s="569"/>
      <c r="CG28" s="569"/>
      <c r="CH28" s="569"/>
      <c r="CI28" s="569"/>
      <c r="CJ28" s="569"/>
      <c r="CK28" s="569"/>
      <c r="CL28" s="569"/>
      <c r="CM28" s="569"/>
      <c r="CN28" s="569"/>
      <c r="CO28" s="569"/>
      <c r="CP28" s="569"/>
      <c r="CQ28" s="570"/>
      <c r="CR28" s="571">
        <v>4860324</v>
      </c>
      <c r="CS28" s="584"/>
      <c r="CT28" s="584"/>
      <c r="CU28" s="584"/>
      <c r="CV28" s="584"/>
      <c r="CW28" s="584"/>
      <c r="CX28" s="584"/>
      <c r="CY28" s="585"/>
      <c r="CZ28" s="574">
        <v>13.3</v>
      </c>
      <c r="DA28" s="575"/>
      <c r="DB28" s="575"/>
      <c r="DC28" s="576"/>
      <c r="DD28" s="577">
        <v>4860196</v>
      </c>
      <c r="DE28" s="584"/>
      <c r="DF28" s="584"/>
      <c r="DG28" s="584"/>
      <c r="DH28" s="584"/>
      <c r="DI28" s="584"/>
      <c r="DJ28" s="584"/>
      <c r="DK28" s="585"/>
      <c r="DL28" s="577">
        <v>3813396</v>
      </c>
      <c r="DM28" s="584"/>
      <c r="DN28" s="584"/>
      <c r="DO28" s="584"/>
      <c r="DP28" s="584"/>
      <c r="DQ28" s="584"/>
      <c r="DR28" s="584"/>
      <c r="DS28" s="584"/>
      <c r="DT28" s="584"/>
      <c r="DU28" s="584"/>
      <c r="DV28" s="585"/>
      <c r="DW28" s="574">
        <v>17.8</v>
      </c>
      <c r="DX28" s="575"/>
      <c r="DY28" s="575"/>
      <c r="DZ28" s="575"/>
      <c r="EA28" s="575"/>
      <c r="EB28" s="575"/>
      <c r="EC28" s="607"/>
    </row>
    <row r="29" spans="2:133" ht="11.25" customHeight="1" x14ac:dyDescent="0.2">
      <c r="B29" s="568" t="s">
        <v>161</v>
      </c>
      <c r="C29" s="569"/>
      <c r="D29" s="569"/>
      <c r="E29" s="569"/>
      <c r="F29" s="569"/>
      <c r="G29" s="569"/>
      <c r="H29" s="569"/>
      <c r="I29" s="569"/>
      <c r="J29" s="569"/>
      <c r="K29" s="569"/>
      <c r="L29" s="569"/>
      <c r="M29" s="569"/>
      <c r="N29" s="569"/>
      <c r="O29" s="569"/>
      <c r="P29" s="569"/>
      <c r="Q29" s="570"/>
      <c r="R29" s="571">
        <v>108679</v>
      </c>
      <c r="S29" s="584"/>
      <c r="T29" s="584"/>
      <c r="U29" s="584"/>
      <c r="V29" s="584"/>
      <c r="W29" s="584"/>
      <c r="X29" s="584"/>
      <c r="Y29" s="585"/>
      <c r="Z29" s="594">
        <v>0.3</v>
      </c>
      <c r="AA29" s="594"/>
      <c r="AB29" s="594"/>
      <c r="AC29" s="594"/>
      <c r="AD29" s="595" t="s">
        <v>201</v>
      </c>
      <c r="AE29" s="595"/>
      <c r="AF29" s="595"/>
      <c r="AG29" s="595"/>
      <c r="AH29" s="595"/>
      <c r="AI29" s="595"/>
      <c r="AJ29" s="595"/>
      <c r="AK29" s="595"/>
      <c r="AL29" s="574" t="s">
        <v>201</v>
      </c>
      <c r="AM29" s="586"/>
      <c r="AN29" s="586"/>
      <c r="AO29" s="596"/>
      <c r="AP29" s="546"/>
      <c r="AQ29" s="547"/>
      <c r="AR29" s="547"/>
      <c r="AS29" s="547"/>
      <c r="AT29" s="547"/>
      <c r="AU29" s="547"/>
      <c r="AV29" s="547"/>
      <c r="AW29" s="547"/>
      <c r="AX29" s="547"/>
      <c r="AY29" s="547"/>
      <c r="AZ29" s="547"/>
      <c r="BA29" s="547"/>
      <c r="BB29" s="547"/>
      <c r="BC29" s="547"/>
      <c r="BD29" s="547"/>
      <c r="BE29" s="547"/>
      <c r="BF29" s="548"/>
      <c r="BG29" s="571"/>
      <c r="BH29" s="584"/>
      <c r="BI29" s="584"/>
      <c r="BJ29" s="584"/>
      <c r="BK29" s="584"/>
      <c r="BL29" s="584"/>
      <c r="BM29" s="584"/>
      <c r="BN29" s="585"/>
      <c r="BO29" s="594"/>
      <c r="BP29" s="594"/>
      <c r="BQ29" s="594"/>
      <c r="BR29" s="594"/>
      <c r="BS29" s="595"/>
      <c r="BT29" s="595"/>
      <c r="BU29" s="595"/>
      <c r="BV29" s="595"/>
      <c r="BW29" s="595"/>
      <c r="BX29" s="595"/>
      <c r="BY29" s="595"/>
      <c r="BZ29" s="595"/>
      <c r="CA29" s="595"/>
      <c r="CB29" s="628"/>
      <c r="CD29" s="355" t="s">
        <v>178</v>
      </c>
      <c r="CE29" s="357"/>
      <c r="CF29" s="568" t="s">
        <v>25</v>
      </c>
      <c r="CG29" s="569"/>
      <c r="CH29" s="569"/>
      <c r="CI29" s="569"/>
      <c r="CJ29" s="569"/>
      <c r="CK29" s="569"/>
      <c r="CL29" s="569"/>
      <c r="CM29" s="569"/>
      <c r="CN29" s="569"/>
      <c r="CO29" s="569"/>
      <c r="CP29" s="569"/>
      <c r="CQ29" s="570"/>
      <c r="CR29" s="571">
        <v>4860324</v>
      </c>
      <c r="CS29" s="572"/>
      <c r="CT29" s="572"/>
      <c r="CU29" s="572"/>
      <c r="CV29" s="572"/>
      <c r="CW29" s="572"/>
      <c r="CX29" s="572"/>
      <c r="CY29" s="573"/>
      <c r="CZ29" s="574">
        <v>13.3</v>
      </c>
      <c r="DA29" s="575"/>
      <c r="DB29" s="575"/>
      <c r="DC29" s="576"/>
      <c r="DD29" s="577">
        <v>4860196</v>
      </c>
      <c r="DE29" s="572"/>
      <c r="DF29" s="572"/>
      <c r="DG29" s="572"/>
      <c r="DH29" s="572"/>
      <c r="DI29" s="572"/>
      <c r="DJ29" s="572"/>
      <c r="DK29" s="573"/>
      <c r="DL29" s="577">
        <v>3813396</v>
      </c>
      <c r="DM29" s="572"/>
      <c r="DN29" s="572"/>
      <c r="DO29" s="572"/>
      <c r="DP29" s="572"/>
      <c r="DQ29" s="572"/>
      <c r="DR29" s="572"/>
      <c r="DS29" s="572"/>
      <c r="DT29" s="572"/>
      <c r="DU29" s="572"/>
      <c r="DV29" s="573"/>
      <c r="DW29" s="574">
        <v>17.8</v>
      </c>
      <c r="DX29" s="575"/>
      <c r="DY29" s="575"/>
      <c r="DZ29" s="575"/>
      <c r="EA29" s="575"/>
      <c r="EB29" s="575"/>
      <c r="EC29" s="607"/>
    </row>
    <row r="30" spans="2:133" ht="11.25" customHeight="1" x14ac:dyDescent="0.2">
      <c r="B30" s="568" t="s">
        <v>309</v>
      </c>
      <c r="C30" s="569"/>
      <c r="D30" s="569"/>
      <c r="E30" s="569"/>
      <c r="F30" s="569"/>
      <c r="G30" s="569"/>
      <c r="H30" s="569"/>
      <c r="I30" s="569"/>
      <c r="J30" s="569"/>
      <c r="K30" s="569"/>
      <c r="L30" s="569"/>
      <c r="M30" s="569"/>
      <c r="N30" s="569"/>
      <c r="O30" s="569"/>
      <c r="P30" s="569"/>
      <c r="Q30" s="570"/>
      <c r="R30" s="571">
        <v>207824</v>
      </c>
      <c r="S30" s="584"/>
      <c r="T30" s="584"/>
      <c r="U30" s="584"/>
      <c r="V30" s="584"/>
      <c r="W30" s="584"/>
      <c r="X30" s="584"/>
      <c r="Y30" s="585"/>
      <c r="Z30" s="594">
        <v>0.5</v>
      </c>
      <c r="AA30" s="594"/>
      <c r="AB30" s="594"/>
      <c r="AC30" s="594"/>
      <c r="AD30" s="595" t="s">
        <v>201</v>
      </c>
      <c r="AE30" s="595"/>
      <c r="AF30" s="595"/>
      <c r="AG30" s="595"/>
      <c r="AH30" s="595"/>
      <c r="AI30" s="595"/>
      <c r="AJ30" s="595"/>
      <c r="AK30" s="595"/>
      <c r="AL30" s="574" t="s">
        <v>201</v>
      </c>
      <c r="AM30" s="586"/>
      <c r="AN30" s="586"/>
      <c r="AO30" s="596"/>
      <c r="AP30" s="481" t="s">
        <v>311</v>
      </c>
      <c r="AQ30" s="482"/>
      <c r="AR30" s="482"/>
      <c r="AS30" s="482"/>
      <c r="AT30" s="482"/>
      <c r="AU30" s="482"/>
      <c r="AV30" s="482"/>
      <c r="AW30" s="482"/>
      <c r="AX30" s="482"/>
      <c r="AY30" s="482"/>
      <c r="AZ30" s="482"/>
      <c r="BA30" s="482"/>
      <c r="BB30" s="482"/>
      <c r="BC30" s="482"/>
      <c r="BD30" s="482"/>
      <c r="BE30" s="482"/>
      <c r="BF30" s="524"/>
      <c r="BG30" s="481" t="s">
        <v>382</v>
      </c>
      <c r="BH30" s="626"/>
      <c r="BI30" s="626"/>
      <c r="BJ30" s="626"/>
      <c r="BK30" s="626"/>
      <c r="BL30" s="626"/>
      <c r="BM30" s="626"/>
      <c r="BN30" s="626"/>
      <c r="BO30" s="626"/>
      <c r="BP30" s="626"/>
      <c r="BQ30" s="627"/>
      <c r="BR30" s="481" t="s">
        <v>383</v>
      </c>
      <c r="BS30" s="626"/>
      <c r="BT30" s="626"/>
      <c r="BU30" s="626"/>
      <c r="BV30" s="626"/>
      <c r="BW30" s="626"/>
      <c r="BX30" s="626"/>
      <c r="BY30" s="626"/>
      <c r="BZ30" s="626"/>
      <c r="CA30" s="626"/>
      <c r="CB30" s="627"/>
      <c r="CD30" s="358"/>
      <c r="CE30" s="360"/>
      <c r="CF30" s="568" t="s">
        <v>385</v>
      </c>
      <c r="CG30" s="569"/>
      <c r="CH30" s="569"/>
      <c r="CI30" s="569"/>
      <c r="CJ30" s="569"/>
      <c r="CK30" s="569"/>
      <c r="CL30" s="569"/>
      <c r="CM30" s="569"/>
      <c r="CN30" s="569"/>
      <c r="CO30" s="569"/>
      <c r="CP30" s="569"/>
      <c r="CQ30" s="570"/>
      <c r="CR30" s="571">
        <v>4728006</v>
      </c>
      <c r="CS30" s="584"/>
      <c r="CT30" s="584"/>
      <c r="CU30" s="584"/>
      <c r="CV30" s="584"/>
      <c r="CW30" s="584"/>
      <c r="CX30" s="584"/>
      <c r="CY30" s="585"/>
      <c r="CZ30" s="574">
        <v>13</v>
      </c>
      <c r="DA30" s="575"/>
      <c r="DB30" s="575"/>
      <c r="DC30" s="576"/>
      <c r="DD30" s="577">
        <v>4727878</v>
      </c>
      <c r="DE30" s="584"/>
      <c r="DF30" s="584"/>
      <c r="DG30" s="584"/>
      <c r="DH30" s="584"/>
      <c r="DI30" s="584"/>
      <c r="DJ30" s="584"/>
      <c r="DK30" s="585"/>
      <c r="DL30" s="577">
        <v>3681078</v>
      </c>
      <c r="DM30" s="584"/>
      <c r="DN30" s="584"/>
      <c r="DO30" s="584"/>
      <c r="DP30" s="584"/>
      <c r="DQ30" s="584"/>
      <c r="DR30" s="584"/>
      <c r="DS30" s="584"/>
      <c r="DT30" s="584"/>
      <c r="DU30" s="584"/>
      <c r="DV30" s="585"/>
      <c r="DW30" s="574">
        <v>17.2</v>
      </c>
      <c r="DX30" s="575"/>
      <c r="DY30" s="575"/>
      <c r="DZ30" s="575"/>
      <c r="EA30" s="575"/>
      <c r="EB30" s="575"/>
      <c r="EC30" s="607"/>
    </row>
    <row r="31" spans="2:133" ht="11.25" customHeight="1" x14ac:dyDescent="0.2">
      <c r="B31" s="568" t="s">
        <v>21</v>
      </c>
      <c r="C31" s="569"/>
      <c r="D31" s="569"/>
      <c r="E31" s="569"/>
      <c r="F31" s="569"/>
      <c r="G31" s="569"/>
      <c r="H31" s="569"/>
      <c r="I31" s="569"/>
      <c r="J31" s="569"/>
      <c r="K31" s="569"/>
      <c r="L31" s="569"/>
      <c r="M31" s="569"/>
      <c r="N31" s="569"/>
      <c r="O31" s="569"/>
      <c r="P31" s="569"/>
      <c r="Q31" s="570"/>
      <c r="R31" s="571">
        <v>37880</v>
      </c>
      <c r="S31" s="584"/>
      <c r="T31" s="584"/>
      <c r="U31" s="584"/>
      <c r="V31" s="584"/>
      <c r="W31" s="584"/>
      <c r="X31" s="584"/>
      <c r="Y31" s="585"/>
      <c r="Z31" s="594">
        <v>0.1</v>
      </c>
      <c r="AA31" s="594"/>
      <c r="AB31" s="594"/>
      <c r="AC31" s="594"/>
      <c r="AD31" s="595" t="s">
        <v>201</v>
      </c>
      <c r="AE31" s="595"/>
      <c r="AF31" s="595"/>
      <c r="AG31" s="595"/>
      <c r="AH31" s="595"/>
      <c r="AI31" s="595"/>
      <c r="AJ31" s="595"/>
      <c r="AK31" s="595"/>
      <c r="AL31" s="574" t="s">
        <v>201</v>
      </c>
      <c r="AM31" s="586"/>
      <c r="AN31" s="586"/>
      <c r="AO31" s="596"/>
      <c r="AP31" s="347" t="s">
        <v>8</v>
      </c>
      <c r="AQ31" s="348"/>
      <c r="AR31" s="348"/>
      <c r="AS31" s="348"/>
      <c r="AT31" s="564" t="s">
        <v>386</v>
      </c>
      <c r="AU31" s="42"/>
      <c r="AV31" s="42"/>
      <c r="AW31" s="42"/>
      <c r="AX31" s="614" t="s">
        <v>271</v>
      </c>
      <c r="AY31" s="615"/>
      <c r="AZ31" s="615"/>
      <c r="BA31" s="615"/>
      <c r="BB31" s="615"/>
      <c r="BC31" s="615"/>
      <c r="BD31" s="615"/>
      <c r="BE31" s="615"/>
      <c r="BF31" s="616"/>
      <c r="BG31" s="624">
        <v>99</v>
      </c>
      <c r="BH31" s="622"/>
      <c r="BI31" s="622"/>
      <c r="BJ31" s="622"/>
      <c r="BK31" s="622"/>
      <c r="BL31" s="622"/>
      <c r="BM31" s="621">
        <v>95</v>
      </c>
      <c r="BN31" s="622"/>
      <c r="BO31" s="622"/>
      <c r="BP31" s="622"/>
      <c r="BQ31" s="623"/>
      <c r="BR31" s="624">
        <v>98.5</v>
      </c>
      <c r="BS31" s="622"/>
      <c r="BT31" s="622"/>
      <c r="BU31" s="622"/>
      <c r="BV31" s="622"/>
      <c r="BW31" s="622"/>
      <c r="BX31" s="621">
        <v>93.2</v>
      </c>
      <c r="BY31" s="622"/>
      <c r="BZ31" s="622"/>
      <c r="CA31" s="622"/>
      <c r="CB31" s="623"/>
      <c r="CD31" s="358"/>
      <c r="CE31" s="360"/>
      <c r="CF31" s="568" t="s">
        <v>310</v>
      </c>
      <c r="CG31" s="569"/>
      <c r="CH31" s="569"/>
      <c r="CI31" s="569"/>
      <c r="CJ31" s="569"/>
      <c r="CK31" s="569"/>
      <c r="CL31" s="569"/>
      <c r="CM31" s="569"/>
      <c r="CN31" s="569"/>
      <c r="CO31" s="569"/>
      <c r="CP31" s="569"/>
      <c r="CQ31" s="570"/>
      <c r="CR31" s="571">
        <v>132318</v>
      </c>
      <c r="CS31" s="572"/>
      <c r="CT31" s="572"/>
      <c r="CU31" s="572"/>
      <c r="CV31" s="572"/>
      <c r="CW31" s="572"/>
      <c r="CX31" s="572"/>
      <c r="CY31" s="573"/>
      <c r="CZ31" s="574">
        <v>0.4</v>
      </c>
      <c r="DA31" s="575"/>
      <c r="DB31" s="575"/>
      <c r="DC31" s="576"/>
      <c r="DD31" s="577">
        <v>132318</v>
      </c>
      <c r="DE31" s="572"/>
      <c r="DF31" s="572"/>
      <c r="DG31" s="572"/>
      <c r="DH31" s="572"/>
      <c r="DI31" s="572"/>
      <c r="DJ31" s="572"/>
      <c r="DK31" s="573"/>
      <c r="DL31" s="577">
        <v>132318</v>
      </c>
      <c r="DM31" s="572"/>
      <c r="DN31" s="572"/>
      <c r="DO31" s="572"/>
      <c r="DP31" s="572"/>
      <c r="DQ31" s="572"/>
      <c r="DR31" s="572"/>
      <c r="DS31" s="572"/>
      <c r="DT31" s="572"/>
      <c r="DU31" s="572"/>
      <c r="DV31" s="573"/>
      <c r="DW31" s="574">
        <v>0.6</v>
      </c>
      <c r="DX31" s="575"/>
      <c r="DY31" s="575"/>
      <c r="DZ31" s="575"/>
      <c r="EA31" s="575"/>
      <c r="EB31" s="575"/>
      <c r="EC31" s="607"/>
    </row>
    <row r="32" spans="2:133" ht="11.25" customHeight="1" x14ac:dyDescent="0.2">
      <c r="B32" s="568" t="s">
        <v>337</v>
      </c>
      <c r="C32" s="569"/>
      <c r="D32" s="569"/>
      <c r="E32" s="569"/>
      <c r="F32" s="569"/>
      <c r="G32" s="569"/>
      <c r="H32" s="569"/>
      <c r="I32" s="569"/>
      <c r="J32" s="569"/>
      <c r="K32" s="569"/>
      <c r="L32" s="569"/>
      <c r="M32" s="569"/>
      <c r="N32" s="569"/>
      <c r="O32" s="569"/>
      <c r="P32" s="569"/>
      <c r="Q32" s="570"/>
      <c r="R32" s="571">
        <v>8186289</v>
      </c>
      <c r="S32" s="584"/>
      <c r="T32" s="584"/>
      <c r="U32" s="584"/>
      <c r="V32" s="584"/>
      <c r="W32" s="584"/>
      <c r="X32" s="584"/>
      <c r="Y32" s="585"/>
      <c r="Z32" s="594">
        <v>20.6</v>
      </c>
      <c r="AA32" s="594"/>
      <c r="AB32" s="594"/>
      <c r="AC32" s="594"/>
      <c r="AD32" s="595" t="s">
        <v>201</v>
      </c>
      <c r="AE32" s="595"/>
      <c r="AF32" s="595"/>
      <c r="AG32" s="595"/>
      <c r="AH32" s="595"/>
      <c r="AI32" s="595"/>
      <c r="AJ32" s="595"/>
      <c r="AK32" s="595"/>
      <c r="AL32" s="574" t="s">
        <v>201</v>
      </c>
      <c r="AM32" s="586"/>
      <c r="AN32" s="586"/>
      <c r="AO32" s="596"/>
      <c r="AP32" s="562"/>
      <c r="AQ32" s="563"/>
      <c r="AR32" s="563"/>
      <c r="AS32" s="563"/>
      <c r="AT32" s="565"/>
      <c r="AU32" s="38" t="s">
        <v>247</v>
      </c>
      <c r="AV32" s="38"/>
      <c r="AW32" s="38"/>
      <c r="AX32" s="568" t="s">
        <v>287</v>
      </c>
      <c r="AY32" s="569"/>
      <c r="AZ32" s="569"/>
      <c r="BA32" s="569"/>
      <c r="BB32" s="569"/>
      <c r="BC32" s="569"/>
      <c r="BD32" s="569"/>
      <c r="BE32" s="569"/>
      <c r="BF32" s="570"/>
      <c r="BG32" s="625">
        <v>99.1</v>
      </c>
      <c r="BH32" s="572"/>
      <c r="BI32" s="572"/>
      <c r="BJ32" s="572"/>
      <c r="BK32" s="572"/>
      <c r="BL32" s="572"/>
      <c r="BM32" s="586">
        <v>95.3</v>
      </c>
      <c r="BN32" s="572"/>
      <c r="BO32" s="572"/>
      <c r="BP32" s="572"/>
      <c r="BQ32" s="605"/>
      <c r="BR32" s="625">
        <v>98.7</v>
      </c>
      <c r="BS32" s="572"/>
      <c r="BT32" s="572"/>
      <c r="BU32" s="572"/>
      <c r="BV32" s="572"/>
      <c r="BW32" s="572"/>
      <c r="BX32" s="586">
        <v>93.8</v>
      </c>
      <c r="BY32" s="572"/>
      <c r="BZ32" s="572"/>
      <c r="CA32" s="572"/>
      <c r="CB32" s="605"/>
      <c r="CD32" s="361"/>
      <c r="CE32" s="363"/>
      <c r="CF32" s="568" t="s">
        <v>388</v>
      </c>
      <c r="CG32" s="569"/>
      <c r="CH32" s="569"/>
      <c r="CI32" s="569"/>
      <c r="CJ32" s="569"/>
      <c r="CK32" s="569"/>
      <c r="CL32" s="569"/>
      <c r="CM32" s="569"/>
      <c r="CN32" s="569"/>
      <c r="CO32" s="569"/>
      <c r="CP32" s="569"/>
      <c r="CQ32" s="570"/>
      <c r="CR32" s="571" t="s">
        <v>201</v>
      </c>
      <c r="CS32" s="584"/>
      <c r="CT32" s="584"/>
      <c r="CU32" s="584"/>
      <c r="CV32" s="584"/>
      <c r="CW32" s="584"/>
      <c r="CX32" s="584"/>
      <c r="CY32" s="585"/>
      <c r="CZ32" s="574" t="s">
        <v>201</v>
      </c>
      <c r="DA32" s="575"/>
      <c r="DB32" s="575"/>
      <c r="DC32" s="576"/>
      <c r="DD32" s="577" t="s">
        <v>201</v>
      </c>
      <c r="DE32" s="584"/>
      <c r="DF32" s="584"/>
      <c r="DG32" s="584"/>
      <c r="DH32" s="584"/>
      <c r="DI32" s="584"/>
      <c r="DJ32" s="584"/>
      <c r="DK32" s="585"/>
      <c r="DL32" s="577" t="s">
        <v>201</v>
      </c>
      <c r="DM32" s="584"/>
      <c r="DN32" s="584"/>
      <c r="DO32" s="584"/>
      <c r="DP32" s="584"/>
      <c r="DQ32" s="584"/>
      <c r="DR32" s="584"/>
      <c r="DS32" s="584"/>
      <c r="DT32" s="584"/>
      <c r="DU32" s="584"/>
      <c r="DV32" s="585"/>
      <c r="DW32" s="574" t="s">
        <v>201</v>
      </c>
      <c r="DX32" s="575"/>
      <c r="DY32" s="575"/>
      <c r="DZ32" s="575"/>
      <c r="EA32" s="575"/>
      <c r="EB32" s="575"/>
      <c r="EC32" s="607"/>
    </row>
    <row r="33" spans="2:133" ht="11.25" customHeight="1" x14ac:dyDescent="0.2">
      <c r="B33" s="617" t="s">
        <v>57</v>
      </c>
      <c r="C33" s="618"/>
      <c r="D33" s="618"/>
      <c r="E33" s="618"/>
      <c r="F33" s="618"/>
      <c r="G33" s="618"/>
      <c r="H33" s="618"/>
      <c r="I33" s="618"/>
      <c r="J33" s="618"/>
      <c r="K33" s="618"/>
      <c r="L33" s="618"/>
      <c r="M33" s="618"/>
      <c r="N33" s="618"/>
      <c r="O33" s="618"/>
      <c r="P33" s="618"/>
      <c r="Q33" s="619"/>
      <c r="R33" s="571" t="s">
        <v>201</v>
      </c>
      <c r="S33" s="584"/>
      <c r="T33" s="584"/>
      <c r="U33" s="584"/>
      <c r="V33" s="584"/>
      <c r="W33" s="584"/>
      <c r="X33" s="584"/>
      <c r="Y33" s="585"/>
      <c r="Z33" s="594" t="s">
        <v>201</v>
      </c>
      <c r="AA33" s="594"/>
      <c r="AB33" s="594"/>
      <c r="AC33" s="594"/>
      <c r="AD33" s="595" t="s">
        <v>201</v>
      </c>
      <c r="AE33" s="595"/>
      <c r="AF33" s="595"/>
      <c r="AG33" s="595"/>
      <c r="AH33" s="595"/>
      <c r="AI33" s="595"/>
      <c r="AJ33" s="595"/>
      <c r="AK33" s="595"/>
      <c r="AL33" s="574" t="s">
        <v>201</v>
      </c>
      <c r="AM33" s="586"/>
      <c r="AN33" s="586"/>
      <c r="AO33" s="596"/>
      <c r="AP33" s="350"/>
      <c r="AQ33" s="351"/>
      <c r="AR33" s="351"/>
      <c r="AS33" s="351"/>
      <c r="AT33" s="566"/>
      <c r="AU33" s="43"/>
      <c r="AV33" s="43"/>
      <c r="AW33" s="43"/>
      <c r="AX33" s="546" t="s">
        <v>165</v>
      </c>
      <c r="AY33" s="547"/>
      <c r="AZ33" s="547"/>
      <c r="BA33" s="547"/>
      <c r="BB33" s="547"/>
      <c r="BC33" s="547"/>
      <c r="BD33" s="547"/>
      <c r="BE33" s="547"/>
      <c r="BF33" s="548"/>
      <c r="BG33" s="620">
        <v>98.9</v>
      </c>
      <c r="BH33" s="550"/>
      <c r="BI33" s="550"/>
      <c r="BJ33" s="550"/>
      <c r="BK33" s="550"/>
      <c r="BL33" s="550"/>
      <c r="BM33" s="592">
        <v>94.7</v>
      </c>
      <c r="BN33" s="550"/>
      <c r="BO33" s="550"/>
      <c r="BP33" s="550"/>
      <c r="BQ33" s="600"/>
      <c r="BR33" s="620">
        <v>98.2</v>
      </c>
      <c r="BS33" s="550"/>
      <c r="BT33" s="550"/>
      <c r="BU33" s="550"/>
      <c r="BV33" s="550"/>
      <c r="BW33" s="550"/>
      <c r="BX33" s="592">
        <v>92.5</v>
      </c>
      <c r="BY33" s="550"/>
      <c r="BZ33" s="550"/>
      <c r="CA33" s="550"/>
      <c r="CB33" s="600"/>
      <c r="CD33" s="568" t="s">
        <v>390</v>
      </c>
      <c r="CE33" s="569"/>
      <c r="CF33" s="569"/>
      <c r="CG33" s="569"/>
      <c r="CH33" s="569"/>
      <c r="CI33" s="569"/>
      <c r="CJ33" s="569"/>
      <c r="CK33" s="569"/>
      <c r="CL33" s="569"/>
      <c r="CM33" s="569"/>
      <c r="CN33" s="569"/>
      <c r="CO33" s="569"/>
      <c r="CP33" s="569"/>
      <c r="CQ33" s="570"/>
      <c r="CR33" s="571">
        <v>14166310</v>
      </c>
      <c r="CS33" s="572"/>
      <c r="CT33" s="572"/>
      <c r="CU33" s="572"/>
      <c r="CV33" s="572"/>
      <c r="CW33" s="572"/>
      <c r="CX33" s="572"/>
      <c r="CY33" s="573"/>
      <c r="CZ33" s="574">
        <v>38.799999999999997</v>
      </c>
      <c r="DA33" s="575"/>
      <c r="DB33" s="575"/>
      <c r="DC33" s="576"/>
      <c r="DD33" s="577">
        <v>10291072</v>
      </c>
      <c r="DE33" s="572"/>
      <c r="DF33" s="572"/>
      <c r="DG33" s="572"/>
      <c r="DH33" s="572"/>
      <c r="DI33" s="572"/>
      <c r="DJ33" s="572"/>
      <c r="DK33" s="573"/>
      <c r="DL33" s="577">
        <v>7912200</v>
      </c>
      <c r="DM33" s="572"/>
      <c r="DN33" s="572"/>
      <c r="DO33" s="572"/>
      <c r="DP33" s="572"/>
      <c r="DQ33" s="572"/>
      <c r="DR33" s="572"/>
      <c r="DS33" s="572"/>
      <c r="DT33" s="572"/>
      <c r="DU33" s="572"/>
      <c r="DV33" s="573"/>
      <c r="DW33" s="574">
        <v>36.9</v>
      </c>
      <c r="DX33" s="575"/>
      <c r="DY33" s="575"/>
      <c r="DZ33" s="575"/>
      <c r="EA33" s="575"/>
      <c r="EB33" s="575"/>
      <c r="EC33" s="607"/>
    </row>
    <row r="34" spans="2:133" ht="11.25" customHeight="1" x14ac:dyDescent="0.2">
      <c r="B34" s="568" t="s">
        <v>394</v>
      </c>
      <c r="C34" s="569"/>
      <c r="D34" s="569"/>
      <c r="E34" s="569"/>
      <c r="F34" s="569"/>
      <c r="G34" s="569"/>
      <c r="H34" s="569"/>
      <c r="I34" s="569"/>
      <c r="J34" s="569"/>
      <c r="K34" s="569"/>
      <c r="L34" s="569"/>
      <c r="M34" s="569"/>
      <c r="N34" s="569"/>
      <c r="O34" s="569"/>
      <c r="P34" s="569"/>
      <c r="Q34" s="570"/>
      <c r="R34" s="571">
        <v>2350069</v>
      </c>
      <c r="S34" s="584"/>
      <c r="T34" s="584"/>
      <c r="U34" s="584"/>
      <c r="V34" s="584"/>
      <c r="W34" s="584"/>
      <c r="X34" s="584"/>
      <c r="Y34" s="585"/>
      <c r="Z34" s="594">
        <v>5.9</v>
      </c>
      <c r="AA34" s="594"/>
      <c r="AB34" s="594"/>
      <c r="AC34" s="594"/>
      <c r="AD34" s="595" t="s">
        <v>201</v>
      </c>
      <c r="AE34" s="595"/>
      <c r="AF34" s="595"/>
      <c r="AG34" s="595"/>
      <c r="AH34" s="595"/>
      <c r="AI34" s="595"/>
      <c r="AJ34" s="595"/>
      <c r="AK34" s="595"/>
      <c r="AL34" s="574" t="s">
        <v>201</v>
      </c>
      <c r="AM34" s="586"/>
      <c r="AN34" s="586"/>
      <c r="AO34" s="596"/>
      <c r="AP34" s="10"/>
      <c r="AQ34" s="12"/>
      <c r="AR34" s="38"/>
      <c r="AS34" s="42"/>
      <c r="AT34" s="42"/>
      <c r="AU34" s="42"/>
      <c r="AV34" s="42"/>
      <c r="AW34" s="42"/>
      <c r="AX34" s="42"/>
      <c r="AY34" s="42"/>
      <c r="AZ34" s="42"/>
      <c r="BA34" s="42"/>
      <c r="BB34" s="42"/>
      <c r="BC34" s="42"/>
      <c r="BD34" s="42"/>
      <c r="BE34" s="42"/>
      <c r="BF34" s="42"/>
      <c r="BG34" s="12"/>
      <c r="BH34" s="12"/>
      <c r="BI34" s="12"/>
      <c r="BJ34" s="12"/>
      <c r="BK34" s="12"/>
      <c r="BL34" s="12"/>
      <c r="BM34" s="12"/>
      <c r="BN34" s="12"/>
      <c r="BO34" s="12"/>
      <c r="BP34" s="12"/>
      <c r="BQ34" s="12"/>
      <c r="BR34" s="12"/>
      <c r="BS34" s="12"/>
      <c r="BT34" s="12"/>
      <c r="BU34" s="12"/>
      <c r="BV34" s="12"/>
      <c r="BW34" s="12"/>
      <c r="BX34" s="12"/>
      <c r="BY34" s="12"/>
      <c r="BZ34" s="12"/>
      <c r="CA34" s="12"/>
      <c r="CB34" s="12"/>
      <c r="CD34" s="568" t="s">
        <v>395</v>
      </c>
      <c r="CE34" s="569"/>
      <c r="CF34" s="569"/>
      <c r="CG34" s="569"/>
      <c r="CH34" s="569"/>
      <c r="CI34" s="569"/>
      <c r="CJ34" s="569"/>
      <c r="CK34" s="569"/>
      <c r="CL34" s="569"/>
      <c r="CM34" s="569"/>
      <c r="CN34" s="569"/>
      <c r="CO34" s="569"/>
      <c r="CP34" s="569"/>
      <c r="CQ34" s="570"/>
      <c r="CR34" s="571">
        <v>4131509</v>
      </c>
      <c r="CS34" s="584"/>
      <c r="CT34" s="584"/>
      <c r="CU34" s="584"/>
      <c r="CV34" s="584"/>
      <c r="CW34" s="584"/>
      <c r="CX34" s="584"/>
      <c r="CY34" s="585"/>
      <c r="CZ34" s="574">
        <v>11.3</v>
      </c>
      <c r="DA34" s="575"/>
      <c r="DB34" s="575"/>
      <c r="DC34" s="576"/>
      <c r="DD34" s="577">
        <v>2576983</v>
      </c>
      <c r="DE34" s="584"/>
      <c r="DF34" s="584"/>
      <c r="DG34" s="584"/>
      <c r="DH34" s="584"/>
      <c r="DI34" s="584"/>
      <c r="DJ34" s="584"/>
      <c r="DK34" s="585"/>
      <c r="DL34" s="577">
        <v>2126391</v>
      </c>
      <c r="DM34" s="584"/>
      <c r="DN34" s="584"/>
      <c r="DO34" s="584"/>
      <c r="DP34" s="584"/>
      <c r="DQ34" s="584"/>
      <c r="DR34" s="584"/>
      <c r="DS34" s="584"/>
      <c r="DT34" s="584"/>
      <c r="DU34" s="584"/>
      <c r="DV34" s="585"/>
      <c r="DW34" s="574">
        <v>9.9</v>
      </c>
      <c r="DX34" s="575"/>
      <c r="DY34" s="575"/>
      <c r="DZ34" s="575"/>
      <c r="EA34" s="575"/>
      <c r="EB34" s="575"/>
      <c r="EC34" s="607"/>
    </row>
    <row r="35" spans="2:133" ht="11.25" customHeight="1" x14ac:dyDescent="0.2">
      <c r="B35" s="568" t="s">
        <v>222</v>
      </c>
      <c r="C35" s="569"/>
      <c r="D35" s="569"/>
      <c r="E35" s="569"/>
      <c r="F35" s="569"/>
      <c r="G35" s="569"/>
      <c r="H35" s="569"/>
      <c r="I35" s="569"/>
      <c r="J35" s="569"/>
      <c r="K35" s="569"/>
      <c r="L35" s="569"/>
      <c r="M35" s="569"/>
      <c r="N35" s="569"/>
      <c r="O35" s="569"/>
      <c r="P35" s="569"/>
      <c r="Q35" s="570"/>
      <c r="R35" s="571">
        <v>86376</v>
      </c>
      <c r="S35" s="584"/>
      <c r="T35" s="584"/>
      <c r="U35" s="584"/>
      <c r="V35" s="584"/>
      <c r="W35" s="584"/>
      <c r="X35" s="584"/>
      <c r="Y35" s="585"/>
      <c r="Z35" s="594">
        <v>0.2</v>
      </c>
      <c r="AA35" s="594"/>
      <c r="AB35" s="594"/>
      <c r="AC35" s="594"/>
      <c r="AD35" s="595">
        <v>5548</v>
      </c>
      <c r="AE35" s="595"/>
      <c r="AF35" s="595"/>
      <c r="AG35" s="595"/>
      <c r="AH35" s="595"/>
      <c r="AI35" s="595"/>
      <c r="AJ35" s="595"/>
      <c r="AK35" s="595"/>
      <c r="AL35" s="574">
        <v>0</v>
      </c>
      <c r="AM35" s="586"/>
      <c r="AN35" s="586"/>
      <c r="AO35" s="596"/>
      <c r="AP35" s="15"/>
      <c r="AQ35" s="481" t="s">
        <v>397</v>
      </c>
      <c r="AR35" s="482"/>
      <c r="AS35" s="482"/>
      <c r="AT35" s="482"/>
      <c r="AU35" s="482"/>
      <c r="AV35" s="482"/>
      <c r="AW35" s="482"/>
      <c r="AX35" s="482"/>
      <c r="AY35" s="482"/>
      <c r="AZ35" s="482"/>
      <c r="BA35" s="482"/>
      <c r="BB35" s="482"/>
      <c r="BC35" s="482"/>
      <c r="BD35" s="482"/>
      <c r="BE35" s="482"/>
      <c r="BF35" s="524"/>
      <c r="BG35" s="481" t="s">
        <v>208</v>
      </c>
      <c r="BH35" s="482"/>
      <c r="BI35" s="482"/>
      <c r="BJ35" s="482"/>
      <c r="BK35" s="482"/>
      <c r="BL35" s="482"/>
      <c r="BM35" s="482"/>
      <c r="BN35" s="482"/>
      <c r="BO35" s="482"/>
      <c r="BP35" s="482"/>
      <c r="BQ35" s="482"/>
      <c r="BR35" s="482"/>
      <c r="BS35" s="482"/>
      <c r="BT35" s="482"/>
      <c r="BU35" s="482"/>
      <c r="BV35" s="482"/>
      <c r="BW35" s="482"/>
      <c r="BX35" s="482"/>
      <c r="BY35" s="482"/>
      <c r="BZ35" s="482"/>
      <c r="CA35" s="482"/>
      <c r="CB35" s="524"/>
      <c r="CD35" s="568" t="s">
        <v>398</v>
      </c>
      <c r="CE35" s="569"/>
      <c r="CF35" s="569"/>
      <c r="CG35" s="569"/>
      <c r="CH35" s="569"/>
      <c r="CI35" s="569"/>
      <c r="CJ35" s="569"/>
      <c r="CK35" s="569"/>
      <c r="CL35" s="569"/>
      <c r="CM35" s="569"/>
      <c r="CN35" s="569"/>
      <c r="CO35" s="569"/>
      <c r="CP35" s="569"/>
      <c r="CQ35" s="570"/>
      <c r="CR35" s="571">
        <v>250917</v>
      </c>
      <c r="CS35" s="572"/>
      <c r="CT35" s="572"/>
      <c r="CU35" s="572"/>
      <c r="CV35" s="572"/>
      <c r="CW35" s="572"/>
      <c r="CX35" s="572"/>
      <c r="CY35" s="573"/>
      <c r="CZ35" s="574">
        <v>0.7</v>
      </c>
      <c r="DA35" s="575"/>
      <c r="DB35" s="575"/>
      <c r="DC35" s="576"/>
      <c r="DD35" s="577">
        <v>196381</v>
      </c>
      <c r="DE35" s="572"/>
      <c r="DF35" s="572"/>
      <c r="DG35" s="572"/>
      <c r="DH35" s="572"/>
      <c r="DI35" s="572"/>
      <c r="DJ35" s="572"/>
      <c r="DK35" s="573"/>
      <c r="DL35" s="577">
        <v>196377</v>
      </c>
      <c r="DM35" s="572"/>
      <c r="DN35" s="572"/>
      <c r="DO35" s="572"/>
      <c r="DP35" s="572"/>
      <c r="DQ35" s="572"/>
      <c r="DR35" s="572"/>
      <c r="DS35" s="572"/>
      <c r="DT35" s="572"/>
      <c r="DU35" s="572"/>
      <c r="DV35" s="573"/>
      <c r="DW35" s="574">
        <v>0.9</v>
      </c>
      <c r="DX35" s="575"/>
      <c r="DY35" s="575"/>
      <c r="DZ35" s="575"/>
      <c r="EA35" s="575"/>
      <c r="EB35" s="575"/>
      <c r="EC35" s="607"/>
    </row>
    <row r="36" spans="2:133" ht="11.25" customHeight="1" x14ac:dyDescent="0.2">
      <c r="B36" s="568" t="s">
        <v>151</v>
      </c>
      <c r="C36" s="569"/>
      <c r="D36" s="569"/>
      <c r="E36" s="569"/>
      <c r="F36" s="569"/>
      <c r="G36" s="569"/>
      <c r="H36" s="569"/>
      <c r="I36" s="569"/>
      <c r="J36" s="569"/>
      <c r="K36" s="569"/>
      <c r="L36" s="569"/>
      <c r="M36" s="569"/>
      <c r="N36" s="569"/>
      <c r="O36" s="569"/>
      <c r="P36" s="569"/>
      <c r="Q36" s="570"/>
      <c r="R36" s="571">
        <v>404284</v>
      </c>
      <c r="S36" s="584"/>
      <c r="T36" s="584"/>
      <c r="U36" s="584"/>
      <c r="V36" s="584"/>
      <c r="W36" s="584"/>
      <c r="X36" s="584"/>
      <c r="Y36" s="585"/>
      <c r="Z36" s="594">
        <v>1</v>
      </c>
      <c r="AA36" s="594"/>
      <c r="AB36" s="594"/>
      <c r="AC36" s="594"/>
      <c r="AD36" s="595" t="s">
        <v>201</v>
      </c>
      <c r="AE36" s="595"/>
      <c r="AF36" s="595"/>
      <c r="AG36" s="595"/>
      <c r="AH36" s="595"/>
      <c r="AI36" s="595"/>
      <c r="AJ36" s="595"/>
      <c r="AK36" s="595"/>
      <c r="AL36" s="574" t="s">
        <v>201</v>
      </c>
      <c r="AM36" s="586"/>
      <c r="AN36" s="586"/>
      <c r="AO36" s="596"/>
      <c r="AP36" s="15"/>
      <c r="AQ36" s="608" t="s">
        <v>378</v>
      </c>
      <c r="AR36" s="609"/>
      <c r="AS36" s="609"/>
      <c r="AT36" s="609"/>
      <c r="AU36" s="609"/>
      <c r="AV36" s="609"/>
      <c r="AW36" s="609"/>
      <c r="AX36" s="609"/>
      <c r="AY36" s="610"/>
      <c r="AZ36" s="611">
        <v>4873391</v>
      </c>
      <c r="BA36" s="612"/>
      <c r="BB36" s="612"/>
      <c r="BC36" s="612"/>
      <c r="BD36" s="612"/>
      <c r="BE36" s="612"/>
      <c r="BF36" s="613"/>
      <c r="BG36" s="614" t="s">
        <v>401</v>
      </c>
      <c r="BH36" s="615"/>
      <c r="BI36" s="615"/>
      <c r="BJ36" s="615"/>
      <c r="BK36" s="615"/>
      <c r="BL36" s="615"/>
      <c r="BM36" s="615"/>
      <c r="BN36" s="615"/>
      <c r="BO36" s="615"/>
      <c r="BP36" s="615"/>
      <c r="BQ36" s="615"/>
      <c r="BR36" s="615"/>
      <c r="BS36" s="615"/>
      <c r="BT36" s="615"/>
      <c r="BU36" s="616"/>
      <c r="BV36" s="611">
        <v>353761</v>
      </c>
      <c r="BW36" s="612"/>
      <c r="BX36" s="612"/>
      <c r="BY36" s="612"/>
      <c r="BZ36" s="612"/>
      <c r="CA36" s="612"/>
      <c r="CB36" s="613"/>
      <c r="CD36" s="568" t="s">
        <v>31</v>
      </c>
      <c r="CE36" s="569"/>
      <c r="CF36" s="569"/>
      <c r="CG36" s="569"/>
      <c r="CH36" s="569"/>
      <c r="CI36" s="569"/>
      <c r="CJ36" s="569"/>
      <c r="CK36" s="569"/>
      <c r="CL36" s="569"/>
      <c r="CM36" s="569"/>
      <c r="CN36" s="569"/>
      <c r="CO36" s="569"/>
      <c r="CP36" s="569"/>
      <c r="CQ36" s="570"/>
      <c r="CR36" s="571">
        <v>5841580</v>
      </c>
      <c r="CS36" s="584"/>
      <c r="CT36" s="584"/>
      <c r="CU36" s="584"/>
      <c r="CV36" s="584"/>
      <c r="CW36" s="584"/>
      <c r="CX36" s="584"/>
      <c r="CY36" s="585"/>
      <c r="CZ36" s="574">
        <v>16</v>
      </c>
      <c r="DA36" s="575"/>
      <c r="DB36" s="575"/>
      <c r="DC36" s="576"/>
      <c r="DD36" s="577">
        <v>4955257</v>
      </c>
      <c r="DE36" s="584"/>
      <c r="DF36" s="584"/>
      <c r="DG36" s="584"/>
      <c r="DH36" s="584"/>
      <c r="DI36" s="584"/>
      <c r="DJ36" s="584"/>
      <c r="DK36" s="585"/>
      <c r="DL36" s="577">
        <v>3314399</v>
      </c>
      <c r="DM36" s="584"/>
      <c r="DN36" s="584"/>
      <c r="DO36" s="584"/>
      <c r="DP36" s="584"/>
      <c r="DQ36" s="584"/>
      <c r="DR36" s="584"/>
      <c r="DS36" s="584"/>
      <c r="DT36" s="584"/>
      <c r="DU36" s="584"/>
      <c r="DV36" s="585"/>
      <c r="DW36" s="574">
        <v>15.5</v>
      </c>
      <c r="DX36" s="575"/>
      <c r="DY36" s="575"/>
      <c r="DZ36" s="575"/>
      <c r="EA36" s="575"/>
      <c r="EB36" s="575"/>
      <c r="EC36" s="607"/>
    </row>
    <row r="37" spans="2:133" ht="11.25" customHeight="1" x14ac:dyDescent="0.2">
      <c r="B37" s="568" t="s">
        <v>402</v>
      </c>
      <c r="C37" s="569"/>
      <c r="D37" s="569"/>
      <c r="E37" s="569"/>
      <c r="F37" s="569"/>
      <c r="G37" s="569"/>
      <c r="H37" s="569"/>
      <c r="I37" s="569"/>
      <c r="J37" s="569"/>
      <c r="K37" s="569"/>
      <c r="L37" s="569"/>
      <c r="M37" s="569"/>
      <c r="N37" s="569"/>
      <c r="O37" s="569"/>
      <c r="P37" s="569"/>
      <c r="Q37" s="570"/>
      <c r="R37" s="571">
        <v>1441688</v>
      </c>
      <c r="S37" s="584"/>
      <c r="T37" s="584"/>
      <c r="U37" s="584"/>
      <c r="V37" s="584"/>
      <c r="W37" s="584"/>
      <c r="X37" s="584"/>
      <c r="Y37" s="585"/>
      <c r="Z37" s="594">
        <v>3.6</v>
      </c>
      <c r="AA37" s="594"/>
      <c r="AB37" s="594"/>
      <c r="AC37" s="594"/>
      <c r="AD37" s="595" t="s">
        <v>201</v>
      </c>
      <c r="AE37" s="595"/>
      <c r="AF37" s="595"/>
      <c r="AG37" s="595"/>
      <c r="AH37" s="595"/>
      <c r="AI37" s="595"/>
      <c r="AJ37" s="595"/>
      <c r="AK37" s="595"/>
      <c r="AL37" s="574" t="s">
        <v>201</v>
      </c>
      <c r="AM37" s="586"/>
      <c r="AN37" s="586"/>
      <c r="AO37" s="596"/>
      <c r="AQ37" s="602" t="s">
        <v>403</v>
      </c>
      <c r="AR37" s="603"/>
      <c r="AS37" s="603"/>
      <c r="AT37" s="603"/>
      <c r="AU37" s="603"/>
      <c r="AV37" s="603"/>
      <c r="AW37" s="603"/>
      <c r="AX37" s="603"/>
      <c r="AY37" s="604"/>
      <c r="AZ37" s="571">
        <v>807243</v>
      </c>
      <c r="BA37" s="584"/>
      <c r="BB37" s="584"/>
      <c r="BC37" s="584"/>
      <c r="BD37" s="572"/>
      <c r="BE37" s="572"/>
      <c r="BF37" s="605"/>
      <c r="BG37" s="568" t="s">
        <v>405</v>
      </c>
      <c r="BH37" s="569"/>
      <c r="BI37" s="569"/>
      <c r="BJ37" s="569"/>
      <c r="BK37" s="569"/>
      <c r="BL37" s="569"/>
      <c r="BM37" s="569"/>
      <c r="BN37" s="569"/>
      <c r="BO37" s="569"/>
      <c r="BP37" s="569"/>
      <c r="BQ37" s="569"/>
      <c r="BR37" s="569"/>
      <c r="BS37" s="569"/>
      <c r="BT37" s="569"/>
      <c r="BU37" s="570"/>
      <c r="BV37" s="571">
        <v>317175</v>
      </c>
      <c r="BW37" s="584"/>
      <c r="BX37" s="584"/>
      <c r="BY37" s="584"/>
      <c r="BZ37" s="584"/>
      <c r="CA37" s="584"/>
      <c r="CB37" s="606"/>
      <c r="CD37" s="568" t="s">
        <v>164</v>
      </c>
      <c r="CE37" s="569"/>
      <c r="CF37" s="569"/>
      <c r="CG37" s="569"/>
      <c r="CH37" s="569"/>
      <c r="CI37" s="569"/>
      <c r="CJ37" s="569"/>
      <c r="CK37" s="569"/>
      <c r="CL37" s="569"/>
      <c r="CM37" s="569"/>
      <c r="CN37" s="569"/>
      <c r="CO37" s="569"/>
      <c r="CP37" s="569"/>
      <c r="CQ37" s="570"/>
      <c r="CR37" s="571">
        <v>2456847</v>
      </c>
      <c r="CS37" s="572"/>
      <c r="CT37" s="572"/>
      <c r="CU37" s="572"/>
      <c r="CV37" s="572"/>
      <c r="CW37" s="572"/>
      <c r="CX37" s="572"/>
      <c r="CY37" s="573"/>
      <c r="CZ37" s="574">
        <v>6.7</v>
      </c>
      <c r="DA37" s="575"/>
      <c r="DB37" s="575"/>
      <c r="DC37" s="576"/>
      <c r="DD37" s="577">
        <v>2437216</v>
      </c>
      <c r="DE37" s="572"/>
      <c r="DF37" s="572"/>
      <c r="DG37" s="572"/>
      <c r="DH37" s="572"/>
      <c r="DI37" s="572"/>
      <c r="DJ37" s="572"/>
      <c r="DK37" s="573"/>
      <c r="DL37" s="577">
        <v>2197885</v>
      </c>
      <c r="DM37" s="572"/>
      <c r="DN37" s="572"/>
      <c r="DO37" s="572"/>
      <c r="DP37" s="572"/>
      <c r="DQ37" s="572"/>
      <c r="DR37" s="572"/>
      <c r="DS37" s="572"/>
      <c r="DT37" s="572"/>
      <c r="DU37" s="572"/>
      <c r="DV37" s="573"/>
      <c r="DW37" s="574">
        <v>10.3</v>
      </c>
      <c r="DX37" s="575"/>
      <c r="DY37" s="575"/>
      <c r="DZ37" s="575"/>
      <c r="EA37" s="575"/>
      <c r="EB37" s="575"/>
      <c r="EC37" s="607"/>
    </row>
    <row r="38" spans="2:133" ht="11.25" customHeight="1" x14ac:dyDescent="0.2">
      <c r="B38" s="568" t="s">
        <v>288</v>
      </c>
      <c r="C38" s="569"/>
      <c r="D38" s="569"/>
      <c r="E38" s="569"/>
      <c r="F38" s="569"/>
      <c r="G38" s="569"/>
      <c r="H38" s="569"/>
      <c r="I38" s="569"/>
      <c r="J38" s="569"/>
      <c r="K38" s="569"/>
      <c r="L38" s="569"/>
      <c r="M38" s="569"/>
      <c r="N38" s="569"/>
      <c r="O38" s="569"/>
      <c r="P38" s="569"/>
      <c r="Q38" s="570"/>
      <c r="R38" s="571">
        <v>1594143</v>
      </c>
      <c r="S38" s="584"/>
      <c r="T38" s="584"/>
      <c r="U38" s="584"/>
      <c r="V38" s="584"/>
      <c r="W38" s="584"/>
      <c r="X38" s="584"/>
      <c r="Y38" s="585"/>
      <c r="Z38" s="594">
        <v>4</v>
      </c>
      <c r="AA38" s="594"/>
      <c r="AB38" s="594"/>
      <c r="AC38" s="594"/>
      <c r="AD38" s="595" t="s">
        <v>201</v>
      </c>
      <c r="AE38" s="595"/>
      <c r="AF38" s="595"/>
      <c r="AG38" s="595"/>
      <c r="AH38" s="595"/>
      <c r="AI38" s="595"/>
      <c r="AJ38" s="595"/>
      <c r="AK38" s="595"/>
      <c r="AL38" s="574" t="s">
        <v>201</v>
      </c>
      <c r="AM38" s="586"/>
      <c r="AN38" s="586"/>
      <c r="AO38" s="596"/>
      <c r="AQ38" s="602" t="s">
        <v>407</v>
      </c>
      <c r="AR38" s="603"/>
      <c r="AS38" s="603"/>
      <c r="AT38" s="603"/>
      <c r="AU38" s="603"/>
      <c r="AV38" s="603"/>
      <c r="AW38" s="603"/>
      <c r="AX38" s="603"/>
      <c r="AY38" s="604"/>
      <c r="AZ38" s="571">
        <v>571109</v>
      </c>
      <c r="BA38" s="584"/>
      <c r="BB38" s="584"/>
      <c r="BC38" s="584"/>
      <c r="BD38" s="572"/>
      <c r="BE38" s="572"/>
      <c r="BF38" s="605"/>
      <c r="BG38" s="568" t="s">
        <v>411</v>
      </c>
      <c r="BH38" s="569"/>
      <c r="BI38" s="569"/>
      <c r="BJ38" s="569"/>
      <c r="BK38" s="569"/>
      <c r="BL38" s="569"/>
      <c r="BM38" s="569"/>
      <c r="BN38" s="569"/>
      <c r="BO38" s="569"/>
      <c r="BP38" s="569"/>
      <c r="BQ38" s="569"/>
      <c r="BR38" s="569"/>
      <c r="BS38" s="569"/>
      <c r="BT38" s="569"/>
      <c r="BU38" s="570"/>
      <c r="BV38" s="571">
        <v>12116</v>
      </c>
      <c r="BW38" s="584"/>
      <c r="BX38" s="584"/>
      <c r="BY38" s="584"/>
      <c r="BZ38" s="584"/>
      <c r="CA38" s="584"/>
      <c r="CB38" s="606"/>
      <c r="CD38" s="568" t="s">
        <v>412</v>
      </c>
      <c r="CE38" s="569"/>
      <c r="CF38" s="569"/>
      <c r="CG38" s="569"/>
      <c r="CH38" s="569"/>
      <c r="CI38" s="569"/>
      <c r="CJ38" s="569"/>
      <c r="CK38" s="569"/>
      <c r="CL38" s="569"/>
      <c r="CM38" s="569"/>
      <c r="CN38" s="569"/>
      <c r="CO38" s="569"/>
      <c r="CP38" s="569"/>
      <c r="CQ38" s="570"/>
      <c r="CR38" s="571">
        <v>3039937</v>
      </c>
      <c r="CS38" s="584"/>
      <c r="CT38" s="584"/>
      <c r="CU38" s="584"/>
      <c r="CV38" s="584"/>
      <c r="CW38" s="584"/>
      <c r="CX38" s="584"/>
      <c r="CY38" s="585"/>
      <c r="CZ38" s="574">
        <v>8.3000000000000007</v>
      </c>
      <c r="DA38" s="575"/>
      <c r="DB38" s="575"/>
      <c r="DC38" s="576"/>
      <c r="DD38" s="577">
        <v>2495828</v>
      </c>
      <c r="DE38" s="584"/>
      <c r="DF38" s="584"/>
      <c r="DG38" s="584"/>
      <c r="DH38" s="584"/>
      <c r="DI38" s="584"/>
      <c r="DJ38" s="584"/>
      <c r="DK38" s="585"/>
      <c r="DL38" s="577">
        <v>2275033</v>
      </c>
      <c r="DM38" s="584"/>
      <c r="DN38" s="584"/>
      <c r="DO38" s="584"/>
      <c r="DP38" s="584"/>
      <c r="DQ38" s="584"/>
      <c r="DR38" s="584"/>
      <c r="DS38" s="584"/>
      <c r="DT38" s="584"/>
      <c r="DU38" s="584"/>
      <c r="DV38" s="585"/>
      <c r="DW38" s="574">
        <v>10.6</v>
      </c>
      <c r="DX38" s="575"/>
      <c r="DY38" s="575"/>
      <c r="DZ38" s="575"/>
      <c r="EA38" s="575"/>
      <c r="EB38" s="575"/>
      <c r="EC38" s="607"/>
    </row>
    <row r="39" spans="2:133" ht="11.25" customHeight="1" x14ac:dyDescent="0.2">
      <c r="B39" s="568" t="s">
        <v>391</v>
      </c>
      <c r="C39" s="569"/>
      <c r="D39" s="569"/>
      <c r="E39" s="569"/>
      <c r="F39" s="569"/>
      <c r="G39" s="569"/>
      <c r="H39" s="569"/>
      <c r="I39" s="569"/>
      <c r="J39" s="569"/>
      <c r="K39" s="569"/>
      <c r="L39" s="569"/>
      <c r="M39" s="569"/>
      <c r="N39" s="569"/>
      <c r="O39" s="569"/>
      <c r="P39" s="569"/>
      <c r="Q39" s="570"/>
      <c r="R39" s="571">
        <v>960047</v>
      </c>
      <c r="S39" s="584"/>
      <c r="T39" s="584"/>
      <c r="U39" s="584"/>
      <c r="V39" s="584"/>
      <c r="W39" s="584"/>
      <c r="X39" s="584"/>
      <c r="Y39" s="585"/>
      <c r="Z39" s="594">
        <v>2.4</v>
      </c>
      <c r="AA39" s="594"/>
      <c r="AB39" s="594"/>
      <c r="AC39" s="594"/>
      <c r="AD39" s="595">
        <v>65117</v>
      </c>
      <c r="AE39" s="595"/>
      <c r="AF39" s="595"/>
      <c r="AG39" s="595"/>
      <c r="AH39" s="595"/>
      <c r="AI39" s="595"/>
      <c r="AJ39" s="595"/>
      <c r="AK39" s="595"/>
      <c r="AL39" s="574">
        <v>0.3</v>
      </c>
      <c r="AM39" s="586"/>
      <c r="AN39" s="586"/>
      <c r="AO39" s="596"/>
      <c r="AQ39" s="602" t="s">
        <v>303</v>
      </c>
      <c r="AR39" s="603"/>
      <c r="AS39" s="603"/>
      <c r="AT39" s="603"/>
      <c r="AU39" s="603"/>
      <c r="AV39" s="603"/>
      <c r="AW39" s="603"/>
      <c r="AX39" s="603"/>
      <c r="AY39" s="604"/>
      <c r="AZ39" s="571">
        <v>372376</v>
      </c>
      <c r="BA39" s="584"/>
      <c r="BB39" s="584"/>
      <c r="BC39" s="584"/>
      <c r="BD39" s="572"/>
      <c r="BE39" s="572"/>
      <c r="BF39" s="605"/>
      <c r="BG39" s="568" t="s">
        <v>332</v>
      </c>
      <c r="BH39" s="569"/>
      <c r="BI39" s="569"/>
      <c r="BJ39" s="569"/>
      <c r="BK39" s="569"/>
      <c r="BL39" s="569"/>
      <c r="BM39" s="569"/>
      <c r="BN39" s="569"/>
      <c r="BO39" s="569"/>
      <c r="BP39" s="569"/>
      <c r="BQ39" s="569"/>
      <c r="BR39" s="569"/>
      <c r="BS39" s="569"/>
      <c r="BT39" s="569"/>
      <c r="BU39" s="570"/>
      <c r="BV39" s="571">
        <v>19416</v>
      </c>
      <c r="BW39" s="584"/>
      <c r="BX39" s="584"/>
      <c r="BY39" s="584"/>
      <c r="BZ39" s="584"/>
      <c r="CA39" s="584"/>
      <c r="CB39" s="606"/>
      <c r="CD39" s="568" t="s">
        <v>417</v>
      </c>
      <c r="CE39" s="569"/>
      <c r="CF39" s="569"/>
      <c r="CG39" s="569"/>
      <c r="CH39" s="569"/>
      <c r="CI39" s="569"/>
      <c r="CJ39" s="569"/>
      <c r="CK39" s="569"/>
      <c r="CL39" s="569"/>
      <c r="CM39" s="569"/>
      <c r="CN39" s="569"/>
      <c r="CO39" s="569"/>
      <c r="CP39" s="569"/>
      <c r="CQ39" s="570"/>
      <c r="CR39" s="571">
        <v>484590</v>
      </c>
      <c r="CS39" s="572"/>
      <c r="CT39" s="572"/>
      <c r="CU39" s="572"/>
      <c r="CV39" s="572"/>
      <c r="CW39" s="572"/>
      <c r="CX39" s="572"/>
      <c r="CY39" s="573"/>
      <c r="CZ39" s="574">
        <v>1.3</v>
      </c>
      <c r="DA39" s="575"/>
      <c r="DB39" s="575"/>
      <c r="DC39" s="576"/>
      <c r="DD39" s="577">
        <v>15995</v>
      </c>
      <c r="DE39" s="572"/>
      <c r="DF39" s="572"/>
      <c r="DG39" s="572"/>
      <c r="DH39" s="572"/>
      <c r="DI39" s="572"/>
      <c r="DJ39" s="572"/>
      <c r="DK39" s="573"/>
      <c r="DL39" s="577" t="s">
        <v>201</v>
      </c>
      <c r="DM39" s="572"/>
      <c r="DN39" s="572"/>
      <c r="DO39" s="572"/>
      <c r="DP39" s="572"/>
      <c r="DQ39" s="572"/>
      <c r="DR39" s="572"/>
      <c r="DS39" s="572"/>
      <c r="DT39" s="572"/>
      <c r="DU39" s="572"/>
      <c r="DV39" s="573"/>
      <c r="DW39" s="574" t="s">
        <v>201</v>
      </c>
      <c r="DX39" s="575"/>
      <c r="DY39" s="575"/>
      <c r="DZ39" s="575"/>
      <c r="EA39" s="575"/>
      <c r="EB39" s="575"/>
      <c r="EC39" s="607"/>
    </row>
    <row r="40" spans="2:133" ht="11.25" customHeight="1" x14ac:dyDescent="0.2">
      <c r="B40" s="568" t="s">
        <v>418</v>
      </c>
      <c r="C40" s="569"/>
      <c r="D40" s="569"/>
      <c r="E40" s="569"/>
      <c r="F40" s="569"/>
      <c r="G40" s="569"/>
      <c r="H40" s="569"/>
      <c r="I40" s="569"/>
      <c r="J40" s="569"/>
      <c r="K40" s="569"/>
      <c r="L40" s="569"/>
      <c r="M40" s="569"/>
      <c r="N40" s="569"/>
      <c r="O40" s="569"/>
      <c r="P40" s="569"/>
      <c r="Q40" s="570"/>
      <c r="R40" s="571">
        <v>2843544</v>
      </c>
      <c r="S40" s="584"/>
      <c r="T40" s="584"/>
      <c r="U40" s="584"/>
      <c r="V40" s="584"/>
      <c r="W40" s="584"/>
      <c r="X40" s="584"/>
      <c r="Y40" s="585"/>
      <c r="Z40" s="594">
        <v>7.2</v>
      </c>
      <c r="AA40" s="594"/>
      <c r="AB40" s="594"/>
      <c r="AC40" s="594"/>
      <c r="AD40" s="595" t="s">
        <v>201</v>
      </c>
      <c r="AE40" s="595"/>
      <c r="AF40" s="595"/>
      <c r="AG40" s="595"/>
      <c r="AH40" s="595"/>
      <c r="AI40" s="595"/>
      <c r="AJ40" s="595"/>
      <c r="AK40" s="595"/>
      <c r="AL40" s="574" t="s">
        <v>201</v>
      </c>
      <c r="AM40" s="586"/>
      <c r="AN40" s="586"/>
      <c r="AO40" s="596"/>
      <c r="AQ40" s="602" t="s">
        <v>419</v>
      </c>
      <c r="AR40" s="603"/>
      <c r="AS40" s="603"/>
      <c r="AT40" s="603"/>
      <c r="AU40" s="603"/>
      <c r="AV40" s="603"/>
      <c r="AW40" s="603"/>
      <c r="AX40" s="603"/>
      <c r="AY40" s="604"/>
      <c r="AZ40" s="571">
        <v>175817</v>
      </c>
      <c r="BA40" s="584"/>
      <c r="BB40" s="584"/>
      <c r="BC40" s="584"/>
      <c r="BD40" s="572"/>
      <c r="BE40" s="572"/>
      <c r="BF40" s="605"/>
      <c r="BG40" s="562" t="s">
        <v>421</v>
      </c>
      <c r="BH40" s="563"/>
      <c r="BI40" s="563"/>
      <c r="BJ40" s="563"/>
      <c r="BK40" s="563"/>
      <c r="BL40" s="46"/>
      <c r="BM40" s="569" t="s">
        <v>422</v>
      </c>
      <c r="BN40" s="569"/>
      <c r="BO40" s="569"/>
      <c r="BP40" s="569"/>
      <c r="BQ40" s="569"/>
      <c r="BR40" s="569"/>
      <c r="BS40" s="569"/>
      <c r="BT40" s="569"/>
      <c r="BU40" s="570"/>
      <c r="BV40" s="571">
        <v>99</v>
      </c>
      <c r="BW40" s="584"/>
      <c r="BX40" s="584"/>
      <c r="BY40" s="584"/>
      <c r="BZ40" s="584"/>
      <c r="CA40" s="584"/>
      <c r="CB40" s="606"/>
      <c r="CD40" s="568" t="s">
        <v>363</v>
      </c>
      <c r="CE40" s="569"/>
      <c r="CF40" s="569"/>
      <c r="CG40" s="569"/>
      <c r="CH40" s="569"/>
      <c r="CI40" s="569"/>
      <c r="CJ40" s="569"/>
      <c r="CK40" s="569"/>
      <c r="CL40" s="569"/>
      <c r="CM40" s="569"/>
      <c r="CN40" s="569"/>
      <c r="CO40" s="569"/>
      <c r="CP40" s="569"/>
      <c r="CQ40" s="570"/>
      <c r="CR40" s="571">
        <v>417777</v>
      </c>
      <c r="CS40" s="584"/>
      <c r="CT40" s="584"/>
      <c r="CU40" s="584"/>
      <c r="CV40" s="584"/>
      <c r="CW40" s="584"/>
      <c r="CX40" s="584"/>
      <c r="CY40" s="585"/>
      <c r="CZ40" s="574">
        <v>1.1000000000000001</v>
      </c>
      <c r="DA40" s="575"/>
      <c r="DB40" s="575"/>
      <c r="DC40" s="576"/>
      <c r="DD40" s="577">
        <v>50628</v>
      </c>
      <c r="DE40" s="584"/>
      <c r="DF40" s="584"/>
      <c r="DG40" s="584"/>
      <c r="DH40" s="584"/>
      <c r="DI40" s="584"/>
      <c r="DJ40" s="584"/>
      <c r="DK40" s="585"/>
      <c r="DL40" s="577" t="s">
        <v>201</v>
      </c>
      <c r="DM40" s="584"/>
      <c r="DN40" s="584"/>
      <c r="DO40" s="584"/>
      <c r="DP40" s="584"/>
      <c r="DQ40" s="584"/>
      <c r="DR40" s="584"/>
      <c r="DS40" s="584"/>
      <c r="DT40" s="584"/>
      <c r="DU40" s="584"/>
      <c r="DV40" s="585"/>
      <c r="DW40" s="574" t="s">
        <v>201</v>
      </c>
      <c r="DX40" s="575"/>
      <c r="DY40" s="575"/>
      <c r="DZ40" s="575"/>
      <c r="EA40" s="575"/>
      <c r="EB40" s="575"/>
      <c r="EC40" s="607"/>
    </row>
    <row r="41" spans="2:133" ht="11.25" customHeight="1" x14ac:dyDescent="0.2">
      <c r="B41" s="568" t="s">
        <v>423</v>
      </c>
      <c r="C41" s="569"/>
      <c r="D41" s="569"/>
      <c r="E41" s="569"/>
      <c r="F41" s="569"/>
      <c r="G41" s="569"/>
      <c r="H41" s="569"/>
      <c r="I41" s="569"/>
      <c r="J41" s="569"/>
      <c r="K41" s="569"/>
      <c r="L41" s="569"/>
      <c r="M41" s="569"/>
      <c r="N41" s="569"/>
      <c r="O41" s="569"/>
      <c r="P41" s="569"/>
      <c r="Q41" s="570"/>
      <c r="R41" s="571" t="s">
        <v>201</v>
      </c>
      <c r="S41" s="584"/>
      <c r="T41" s="584"/>
      <c r="U41" s="584"/>
      <c r="V41" s="584"/>
      <c r="W41" s="584"/>
      <c r="X41" s="584"/>
      <c r="Y41" s="585"/>
      <c r="Z41" s="594" t="s">
        <v>201</v>
      </c>
      <c r="AA41" s="594"/>
      <c r="AB41" s="594"/>
      <c r="AC41" s="594"/>
      <c r="AD41" s="595" t="s">
        <v>201</v>
      </c>
      <c r="AE41" s="595"/>
      <c r="AF41" s="595"/>
      <c r="AG41" s="595"/>
      <c r="AH41" s="595"/>
      <c r="AI41" s="595"/>
      <c r="AJ41" s="595"/>
      <c r="AK41" s="595"/>
      <c r="AL41" s="574" t="s">
        <v>201</v>
      </c>
      <c r="AM41" s="586"/>
      <c r="AN41" s="586"/>
      <c r="AO41" s="596"/>
      <c r="AQ41" s="602" t="s">
        <v>424</v>
      </c>
      <c r="AR41" s="603"/>
      <c r="AS41" s="603"/>
      <c r="AT41" s="603"/>
      <c r="AU41" s="603"/>
      <c r="AV41" s="603"/>
      <c r="AW41" s="603"/>
      <c r="AX41" s="603"/>
      <c r="AY41" s="604"/>
      <c r="AZ41" s="571">
        <v>556353</v>
      </c>
      <c r="BA41" s="584"/>
      <c r="BB41" s="584"/>
      <c r="BC41" s="584"/>
      <c r="BD41" s="572"/>
      <c r="BE41" s="572"/>
      <c r="BF41" s="605"/>
      <c r="BG41" s="562"/>
      <c r="BH41" s="563"/>
      <c r="BI41" s="563"/>
      <c r="BJ41" s="563"/>
      <c r="BK41" s="563"/>
      <c r="BL41" s="46"/>
      <c r="BM41" s="569" t="s">
        <v>337</v>
      </c>
      <c r="BN41" s="569"/>
      <c r="BO41" s="569"/>
      <c r="BP41" s="569"/>
      <c r="BQ41" s="569"/>
      <c r="BR41" s="569"/>
      <c r="BS41" s="569"/>
      <c r="BT41" s="569"/>
      <c r="BU41" s="570"/>
      <c r="BV41" s="571" t="s">
        <v>201</v>
      </c>
      <c r="BW41" s="584"/>
      <c r="BX41" s="584"/>
      <c r="BY41" s="584"/>
      <c r="BZ41" s="584"/>
      <c r="CA41" s="584"/>
      <c r="CB41" s="606"/>
      <c r="CD41" s="568" t="s">
        <v>283</v>
      </c>
      <c r="CE41" s="569"/>
      <c r="CF41" s="569"/>
      <c r="CG41" s="569"/>
      <c r="CH41" s="569"/>
      <c r="CI41" s="569"/>
      <c r="CJ41" s="569"/>
      <c r="CK41" s="569"/>
      <c r="CL41" s="569"/>
      <c r="CM41" s="569"/>
      <c r="CN41" s="569"/>
      <c r="CO41" s="569"/>
      <c r="CP41" s="569"/>
      <c r="CQ41" s="570"/>
      <c r="CR41" s="571" t="s">
        <v>201</v>
      </c>
      <c r="CS41" s="572"/>
      <c r="CT41" s="572"/>
      <c r="CU41" s="572"/>
      <c r="CV41" s="572"/>
      <c r="CW41" s="572"/>
      <c r="CX41" s="572"/>
      <c r="CY41" s="573"/>
      <c r="CZ41" s="574" t="s">
        <v>201</v>
      </c>
      <c r="DA41" s="575"/>
      <c r="DB41" s="575"/>
      <c r="DC41" s="576"/>
      <c r="DD41" s="577" t="s">
        <v>201</v>
      </c>
      <c r="DE41" s="572"/>
      <c r="DF41" s="572"/>
      <c r="DG41" s="572"/>
      <c r="DH41" s="572"/>
      <c r="DI41" s="572"/>
      <c r="DJ41" s="572"/>
      <c r="DK41" s="573"/>
      <c r="DL41" s="578"/>
      <c r="DM41" s="579"/>
      <c r="DN41" s="579"/>
      <c r="DO41" s="579"/>
      <c r="DP41" s="579"/>
      <c r="DQ41" s="579"/>
      <c r="DR41" s="579"/>
      <c r="DS41" s="579"/>
      <c r="DT41" s="579"/>
      <c r="DU41" s="579"/>
      <c r="DV41" s="580"/>
      <c r="DW41" s="581"/>
      <c r="DX41" s="582"/>
      <c r="DY41" s="582"/>
      <c r="DZ41" s="582"/>
      <c r="EA41" s="582"/>
      <c r="EB41" s="582"/>
      <c r="EC41" s="583"/>
    </row>
    <row r="42" spans="2:133" ht="11.25" customHeight="1" x14ac:dyDescent="0.2">
      <c r="B42" s="568" t="s">
        <v>425</v>
      </c>
      <c r="C42" s="569"/>
      <c r="D42" s="569"/>
      <c r="E42" s="569"/>
      <c r="F42" s="569"/>
      <c r="G42" s="569"/>
      <c r="H42" s="569"/>
      <c r="I42" s="569"/>
      <c r="J42" s="569"/>
      <c r="K42" s="569"/>
      <c r="L42" s="569"/>
      <c r="M42" s="569"/>
      <c r="N42" s="569"/>
      <c r="O42" s="569"/>
      <c r="P42" s="569"/>
      <c r="Q42" s="570"/>
      <c r="R42" s="571" t="s">
        <v>201</v>
      </c>
      <c r="S42" s="584"/>
      <c r="T42" s="584"/>
      <c r="U42" s="584"/>
      <c r="V42" s="584"/>
      <c r="W42" s="584"/>
      <c r="X42" s="584"/>
      <c r="Y42" s="585"/>
      <c r="Z42" s="594" t="s">
        <v>201</v>
      </c>
      <c r="AA42" s="594"/>
      <c r="AB42" s="594"/>
      <c r="AC42" s="594"/>
      <c r="AD42" s="595" t="s">
        <v>201</v>
      </c>
      <c r="AE42" s="595"/>
      <c r="AF42" s="595"/>
      <c r="AG42" s="595"/>
      <c r="AH42" s="595"/>
      <c r="AI42" s="595"/>
      <c r="AJ42" s="595"/>
      <c r="AK42" s="595"/>
      <c r="AL42" s="574" t="s">
        <v>201</v>
      </c>
      <c r="AM42" s="586"/>
      <c r="AN42" s="586"/>
      <c r="AO42" s="596"/>
      <c r="AQ42" s="597" t="s">
        <v>426</v>
      </c>
      <c r="AR42" s="598"/>
      <c r="AS42" s="598"/>
      <c r="AT42" s="598"/>
      <c r="AU42" s="598"/>
      <c r="AV42" s="598"/>
      <c r="AW42" s="598"/>
      <c r="AX42" s="598"/>
      <c r="AY42" s="599"/>
      <c r="AZ42" s="549">
        <v>2390493</v>
      </c>
      <c r="BA42" s="588"/>
      <c r="BB42" s="588"/>
      <c r="BC42" s="588"/>
      <c r="BD42" s="550"/>
      <c r="BE42" s="550"/>
      <c r="BF42" s="600"/>
      <c r="BG42" s="350"/>
      <c r="BH42" s="351"/>
      <c r="BI42" s="351"/>
      <c r="BJ42" s="351"/>
      <c r="BK42" s="351"/>
      <c r="BL42" s="19"/>
      <c r="BM42" s="547" t="s">
        <v>203</v>
      </c>
      <c r="BN42" s="547"/>
      <c r="BO42" s="547"/>
      <c r="BP42" s="547"/>
      <c r="BQ42" s="547"/>
      <c r="BR42" s="547"/>
      <c r="BS42" s="547"/>
      <c r="BT42" s="547"/>
      <c r="BU42" s="548"/>
      <c r="BV42" s="549">
        <v>355</v>
      </c>
      <c r="BW42" s="588"/>
      <c r="BX42" s="588"/>
      <c r="BY42" s="588"/>
      <c r="BZ42" s="588"/>
      <c r="CA42" s="588"/>
      <c r="CB42" s="601"/>
      <c r="CD42" s="568" t="s">
        <v>275</v>
      </c>
      <c r="CE42" s="569"/>
      <c r="CF42" s="569"/>
      <c r="CG42" s="569"/>
      <c r="CH42" s="569"/>
      <c r="CI42" s="569"/>
      <c r="CJ42" s="569"/>
      <c r="CK42" s="569"/>
      <c r="CL42" s="569"/>
      <c r="CM42" s="569"/>
      <c r="CN42" s="569"/>
      <c r="CO42" s="569"/>
      <c r="CP42" s="569"/>
      <c r="CQ42" s="570"/>
      <c r="CR42" s="571">
        <v>4850042</v>
      </c>
      <c r="CS42" s="572"/>
      <c r="CT42" s="572"/>
      <c r="CU42" s="572"/>
      <c r="CV42" s="572"/>
      <c r="CW42" s="572"/>
      <c r="CX42" s="572"/>
      <c r="CY42" s="573"/>
      <c r="CZ42" s="574">
        <v>13.3</v>
      </c>
      <c r="DA42" s="575"/>
      <c r="DB42" s="575"/>
      <c r="DC42" s="576"/>
      <c r="DD42" s="577">
        <v>884507</v>
      </c>
      <c r="DE42" s="572"/>
      <c r="DF42" s="572"/>
      <c r="DG42" s="572"/>
      <c r="DH42" s="572"/>
      <c r="DI42" s="572"/>
      <c r="DJ42" s="572"/>
      <c r="DK42" s="573"/>
      <c r="DL42" s="578"/>
      <c r="DM42" s="579"/>
      <c r="DN42" s="579"/>
      <c r="DO42" s="579"/>
      <c r="DP42" s="579"/>
      <c r="DQ42" s="579"/>
      <c r="DR42" s="579"/>
      <c r="DS42" s="579"/>
      <c r="DT42" s="579"/>
      <c r="DU42" s="579"/>
      <c r="DV42" s="580"/>
      <c r="DW42" s="581"/>
      <c r="DX42" s="582"/>
      <c r="DY42" s="582"/>
      <c r="DZ42" s="582"/>
      <c r="EA42" s="582"/>
      <c r="EB42" s="582"/>
      <c r="EC42" s="583"/>
    </row>
    <row r="43" spans="2:133" ht="11.25" customHeight="1" x14ac:dyDescent="0.2">
      <c r="B43" s="568" t="s">
        <v>427</v>
      </c>
      <c r="C43" s="569"/>
      <c r="D43" s="569"/>
      <c r="E43" s="569"/>
      <c r="F43" s="569"/>
      <c r="G43" s="569"/>
      <c r="H43" s="569"/>
      <c r="I43" s="569"/>
      <c r="J43" s="569"/>
      <c r="K43" s="569"/>
      <c r="L43" s="569"/>
      <c r="M43" s="569"/>
      <c r="N43" s="569"/>
      <c r="O43" s="569"/>
      <c r="P43" s="569"/>
      <c r="Q43" s="570"/>
      <c r="R43" s="571">
        <v>881844</v>
      </c>
      <c r="S43" s="584"/>
      <c r="T43" s="584"/>
      <c r="U43" s="584"/>
      <c r="V43" s="584"/>
      <c r="W43" s="584"/>
      <c r="X43" s="584"/>
      <c r="Y43" s="585"/>
      <c r="Z43" s="594">
        <v>2.2000000000000002</v>
      </c>
      <c r="AA43" s="594"/>
      <c r="AB43" s="594"/>
      <c r="AC43" s="594"/>
      <c r="AD43" s="595" t="s">
        <v>201</v>
      </c>
      <c r="AE43" s="595"/>
      <c r="AF43" s="595"/>
      <c r="AG43" s="595"/>
      <c r="AH43" s="595"/>
      <c r="AI43" s="595"/>
      <c r="AJ43" s="595"/>
      <c r="AK43" s="595"/>
      <c r="AL43" s="574" t="s">
        <v>201</v>
      </c>
      <c r="AM43" s="586"/>
      <c r="AN43" s="586"/>
      <c r="AO43" s="596"/>
      <c r="CD43" s="568" t="s">
        <v>86</v>
      </c>
      <c r="CE43" s="569"/>
      <c r="CF43" s="569"/>
      <c r="CG43" s="569"/>
      <c r="CH43" s="569"/>
      <c r="CI43" s="569"/>
      <c r="CJ43" s="569"/>
      <c r="CK43" s="569"/>
      <c r="CL43" s="569"/>
      <c r="CM43" s="569"/>
      <c r="CN43" s="569"/>
      <c r="CO43" s="569"/>
      <c r="CP43" s="569"/>
      <c r="CQ43" s="570"/>
      <c r="CR43" s="571">
        <v>211911</v>
      </c>
      <c r="CS43" s="572"/>
      <c r="CT43" s="572"/>
      <c r="CU43" s="572"/>
      <c r="CV43" s="572"/>
      <c r="CW43" s="572"/>
      <c r="CX43" s="572"/>
      <c r="CY43" s="573"/>
      <c r="CZ43" s="574">
        <v>0.6</v>
      </c>
      <c r="DA43" s="575"/>
      <c r="DB43" s="575"/>
      <c r="DC43" s="576"/>
      <c r="DD43" s="577">
        <v>211911</v>
      </c>
      <c r="DE43" s="572"/>
      <c r="DF43" s="572"/>
      <c r="DG43" s="572"/>
      <c r="DH43" s="572"/>
      <c r="DI43" s="572"/>
      <c r="DJ43" s="572"/>
      <c r="DK43" s="573"/>
      <c r="DL43" s="578"/>
      <c r="DM43" s="579"/>
      <c r="DN43" s="579"/>
      <c r="DO43" s="579"/>
      <c r="DP43" s="579"/>
      <c r="DQ43" s="579"/>
      <c r="DR43" s="579"/>
      <c r="DS43" s="579"/>
      <c r="DT43" s="579"/>
      <c r="DU43" s="579"/>
      <c r="DV43" s="580"/>
      <c r="DW43" s="581"/>
      <c r="DX43" s="582"/>
      <c r="DY43" s="582"/>
      <c r="DZ43" s="582"/>
      <c r="EA43" s="582"/>
      <c r="EB43" s="582"/>
      <c r="EC43" s="583"/>
    </row>
    <row r="44" spans="2:133" ht="11.25" customHeight="1" x14ac:dyDescent="0.2">
      <c r="B44" s="546" t="s">
        <v>428</v>
      </c>
      <c r="C44" s="547"/>
      <c r="D44" s="547"/>
      <c r="E44" s="547"/>
      <c r="F44" s="547"/>
      <c r="G44" s="547"/>
      <c r="H44" s="547"/>
      <c r="I44" s="547"/>
      <c r="J44" s="547"/>
      <c r="K44" s="547"/>
      <c r="L44" s="547"/>
      <c r="M44" s="547"/>
      <c r="N44" s="547"/>
      <c r="O44" s="547"/>
      <c r="P44" s="547"/>
      <c r="Q44" s="548"/>
      <c r="R44" s="549">
        <v>39646972</v>
      </c>
      <c r="S44" s="588"/>
      <c r="T44" s="588"/>
      <c r="U44" s="588"/>
      <c r="V44" s="588"/>
      <c r="W44" s="588"/>
      <c r="X44" s="588"/>
      <c r="Y44" s="589"/>
      <c r="Z44" s="590">
        <v>100</v>
      </c>
      <c r="AA44" s="590"/>
      <c r="AB44" s="590"/>
      <c r="AC44" s="590"/>
      <c r="AD44" s="591">
        <v>20537224</v>
      </c>
      <c r="AE44" s="591"/>
      <c r="AF44" s="591"/>
      <c r="AG44" s="591"/>
      <c r="AH44" s="591"/>
      <c r="AI44" s="591"/>
      <c r="AJ44" s="591"/>
      <c r="AK44" s="591"/>
      <c r="AL44" s="552">
        <v>100</v>
      </c>
      <c r="AM44" s="592"/>
      <c r="AN44" s="592"/>
      <c r="AO44" s="593"/>
      <c r="CD44" s="355" t="s">
        <v>178</v>
      </c>
      <c r="CE44" s="357"/>
      <c r="CF44" s="568" t="s">
        <v>429</v>
      </c>
      <c r="CG44" s="569"/>
      <c r="CH44" s="569"/>
      <c r="CI44" s="569"/>
      <c r="CJ44" s="569"/>
      <c r="CK44" s="569"/>
      <c r="CL44" s="569"/>
      <c r="CM44" s="569"/>
      <c r="CN44" s="569"/>
      <c r="CO44" s="569"/>
      <c r="CP44" s="569"/>
      <c r="CQ44" s="570"/>
      <c r="CR44" s="571">
        <v>4772792</v>
      </c>
      <c r="CS44" s="584"/>
      <c r="CT44" s="584"/>
      <c r="CU44" s="584"/>
      <c r="CV44" s="584"/>
      <c r="CW44" s="584"/>
      <c r="CX44" s="584"/>
      <c r="CY44" s="585"/>
      <c r="CZ44" s="574">
        <v>13.1</v>
      </c>
      <c r="DA44" s="586"/>
      <c r="DB44" s="586"/>
      <c r="DC44" s="587"/>
      <c r="DD44" s="577">
        <v>843857</v>
      </c>
      <c r="DE44" s="584"/>
      <c r="DF44" s="584"/>
      <c r="DG44" s="584"/>
      <c r="DH44" s="584"/>
      <c r="DI44" s="584"/>
      <c r="DJ44" s="584"/>
      <c r="DK44" s="585"/>
      <c r="DL44" s="578"/>
      <c r="DM44" s="579"/>
      <c r="DN44" s="579"/>
      <c r="DO44" s="579"/>
      <c r="DP44" s="579"/>
      <c r="DQ44" s="579"/>
      <c r="DR44" s="579"/>
      <c r="DS44" s="579"/>
      <c r="DT44" s="579"/>
      <c r="DU44" s="579"/>
      <c r="DV44" s="580"/>
      <c r="DW44" s="581"/>
      <c r="DX44" s="582"/>
      <c r="DY44" s="582"/>
      <c r="DZ44" s="582"/>
      <c r="EA44" s="582"/>
      <c r="EB44" s="582"/>
      <c r="EC44" s="583"/>
    </row>
    <row r="45" spans="2:133" ht="11.25" customHeight="1"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CD45" s="358"/>
      <c r="CE45" s="360"/>
      <c r="CF45" s="568" t="s">
        <v>430</v>
      </c>
      <c r="CG45" s="569"/>
      <c r="CH45" s="569"/>
      <c r="CI45" s="569"/>
      <c r="CJ45" s="569"/>
      <c r="CK45" s="569"/>
      <c r="CL45" s="569"/>
      <c r="CM45" s="569"/>
      <c r="CN45" s="569"/>
      <c r="CO45" s="569"/>
      <c r="CP45" s="569"/>
      <c r="CQ45" s="570"/>
      <c r="CR45" s="571">
        <v>3531872</v>
      </c>
      <c r="CS45" s="572"/>
      <c r="CT45" s="572"/>
      <c r="CU45" s="572"/>
      <c r="CV45" s="572"/>
      <c r="CW45" s="572"/>
      <c r="CX45" s="572"/>
      <c r="CY45" s="573"/>
      <c r="CZ45" s="574">
        <v>9.6999999999999993</v>
      </c>
      <c r="DA45" s="575"/>
      <c r="DB45" s="575"/>
      <c r="DC45" s="576"/>
      <c r="DD45" s="577">
        <v>270640</v>
      </c>
      <c r="DE45" s="572"/>
      <c r="DF45" s="572"/>
      <c r="DG45" s="572"/>
      <c r="DH45" s="572"/>
      <c r="DI45" s="572"/>
      <c r="DJ45" s="572"/>
      <c r="DK45" s="573"/>
      <c r="DL45" s="578"/>
      <c r="DM45" s="579"/>
      <c r="DN45" s="579"/>
      <c r="DO45" s="579"/>
      <c r="DP45" s="579"/>
      <c r="DQ45" s="579"/>
      <c r="DR45" s="579"/>
      <c r="DS45" s="579"/>
      <c r="DT45" s="579"/>
      <c r="DU45" s="579"/>
      <c r="DV45" s="580"/>
      <c r="DW45" s="581"/>
      <c r="DX45" s="582"/>
      <c r="DY45" s="582"/>
      <c r="DZ45" s="582"/>
      <c r="EA45" s="582"/>
      <c r="EB45" s="582"/>
      <c r="EC45" s="583"/>
    </row>
    <row r="46" spans="2:133" ht="11.25" customHeight="1" x14ac:dyDescent="0.2">
      <c r="B46" s="38" t="s">
        <v>54</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CD46" s="358"/>
      <c r="CE46" s="360"/>
      <c r="CF46" s="568" t="s">
        <v>432</v>
      </c>
      <c r="CG46" s="569"/>
      <c r="CH46" s="569"/>
      <c r="CI46" s="569"/>
      <c r="CJ46" s="569"/>
      <c r="CK46" s="569"/>
      <c r="CL46" s="569"/>
      <c r="CM46" s="569"/>
      <c r="CN46" s="569"/>
      <c r="CO46" s="569"/>
      <c r="CP46" s="569"/>
      <c r="CQ46" s="570"/>
      <c r="CR46" s="571">
        <v>1095116</v>
      </c>
      <c r="CS46" s="584"/>
      <c r="CT46" s="584"/>
      <c r="CU46" s="584"/>
      <c r="CV46" s="584"/>
      <c r="CW46" s="584"/>
      <c r="CX46" s="584"/>
      <c r="CY46" s="585"/>
      <c r="CZ46" s="574">
        <v>3</v>
      </c>
      <c r="DA46" s="586"/>
      <c r="DB46" s="586"/>
      <c r="DC46" s="587"/>
      <c r="DD46" s="577">
        <v>549013</v>
      </c>
      <c r="DE46" s="584"/>
      <c r="DF46" s="584"/>
      <c r="DG46" s="584"/>
      <c r="DH46" s="584"/>
      <c r="DI46" s="584"/>
      <c r="DJ46" s="584"/>
      <c r="DK46" s="585"/>
      <c r="DL46" s="578"/>
      <c r="DM46" s="579"/>
      <c r="DN46" s="579"/>
      <c r="DO46" s="579"/>
      <c r="DP46" s="579"/>
      <c r="DQ46" s="579"/>
      <c r="DR46" s="579"/>
      <c r="DS46" s="579"/>
      <c r="DT46" s="579"/>
      <c r="DU46" s="579"/>
      <c r="DV46" s="580"/>
      <c r="DW46" s="581"/>
      <c r="DX46" s="582"/>
      <c r="DY46" s="582"/>
      <c r="DZ46" s="582"/>
      <c r="EA46" s="582"/>
      <c r="EB46" s="582"/>
      <c r="EC46" s="583"/>
    </row>
    <row r="47" spans="2:133" ht="11.25" customHeight="1" x14ac:dyDescent="0.2">
      <c r="B47" s="567" t="s">
        <v>400</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D47" s="358"/>
      <c r="CE47" s="360"/>
      <c r="CF47" s="568" t="s">
        <v>434</v>
      </c>
      <c r="CG47" s="569"/>
      <c r="CH47" s="569"/>
      <c r="CI47" s="569"/>
      <c r="CJ47" s="569"/>
      <c r="CK47" s="569"/>
      <c r="CL47" s="569"/>
      <c r="CM47" s="569"/>
      <c r="CN47" s="569"/>
      <c r="CO47" s="569"/>
      <c r="CP47" s="569"/>
      <c r="CQ47" s="570"/>
      <c r="CR47" s="571">
        <v>77250</v>
      </c>
      <c r="CS47" s="572"/>
      <c r="CT47" s="572"/>
      <c r="CU47" s="572"/>
      <c r="CV47" s="572"/>
      <c r="CW47" s="572"/>
      <c r="CX47" s="572"/>
      <c r="CY47" s="573"/>
      <c r="CZ47" s="574">
        <v>0.2</v>
      </c>
      <c r="DA47" s="575"/>
      <c r="DB47" s="575"/>
      <c r="DC47" s="576"/>
      <c r="DD47" s="577">
        <v>40650</v>
      </c>
      <c r="DE47" s="572"/>
      <c r="DF47" s="572"/>
      <c r="DG47" s="572"/>
      <c r="DH47" s="572"/>
      <c r="DI47" s="572"/>
      <c r="DJ47" s="572"/>
      <c r="DK47" s="573"/>
      <c r="DL47" s="578"/>
      <c r="DM47" s="579"/>
      <c r="DN47" s="579"/>
      <c r="DO47" s="579"/>
      <c r="DP47" s="579"/>
      <c r="DQ47" s="579"/>
      <c r="DR47" s="579"/>
      <c r="DS47" s="579"/>
      <c r="DT47" s="579"/>
      <c r="DU47" s="579"/>
      <c r="DV47" s="580"/>
      <c r="DW47" s="581"/>
      <c r="DX47" s="582"/>
      <c r="DY47" s="582"/>
      <c r="DZ47" s="582"/>
      <c r="EA47" s="582"/>
      <c r="EB47" s="582"/>
      <c r="EC47" s="583"/>
    </row>
    <row r="48" spans="2:133" ht="10.8" x14ac:dyDescent="0.2">
      <c r="B48" s="567" t="s">
        <v>263</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D48" s="361"/>
      <c r="CE48" s="363"/>
      <c r="CF48" s="568" t="s">
        <v>435</v>
      </c>
      <c r="CG48" s="569"/>
      <c r="CH48" s="569"/>
      <c r="CI48" s="569"/>
      <c r="CJ48" s="569"/>
      <c r="CK48" s="569"/>
      <c r="CL48" s="569"/>
      <c r="CM48" s="569"/>
      <c r="CN48" s="569"/>
      <c r="CO48" s="569"/>
      <c r="CP48" s="569"/>
      <c r="CQ48" s="570"/>
      <c r="CR48" s="571" t="s">
        <v>201</v>
      </c>
      <c r="CS48" s="584"/>
      <c r="CT48" s="584"/>
      <c r="CU48" s="584"/>
      <c r="CV48" s="584"/>
      <c r="CW48" s="584"/>
      <c r="CX48" s="584"/>
      <c r="CY48" s="585"/>
      <c r="CZ48" s="574" t="s">
        <v>201</v>
      </c>
      <c r="DA48" s="586"/>
      <c r="DB48" s="586"/>
      <c r="DC48" s="587"/>
      <c r="DD48" s="577" t="s">
        <v>201</v>
      </c>
      <c r="DE48" s="584"/>
      <c r="DF48" s="584"/>
      <c r="DG48" s="584"/>
      <c r="DH48" s="584"/>
      <c r="DI48" s="584"/>
      <c r="DJ48" s="584"/>
      <c r="DK48" s="585"/>
      <c r="DL48" s="578"/>
      <c r="DM48" s="579"/>
      <c r="DN48" s="579"/>
      <c r="DO48" s="579"/>
      <c r="DP48" s="579"/>
      <c r="DQ48" s="579"/>
      <c r="DR48" s="579"/>
      <c r="DS48" s="579"/>
      <c r="DT48" s="579"/>
      <c r="DU48" s="579"/>
      <c r="DV48" s="580"/>
      <c r="DW48" s="581"/>
      <c r="DX48" s="582"/>
      <c r="DY48" s="582"/>
      <c r="DZ48" s="582"/>
      <c r="EA48" s="582"/>
      <c r="EB48" s="582"/>
      <c r="EC48" s="583"/>
    </row>
    <row r="49" spans="2:133" ht="11.25" customHeight="1" x14ac:dyDescent="0.2">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CD49" s="546" t="s">
        <v>192</v>
      </c>
      <c r="CE49" s="547"/>
      <c r="CF49" s="547"/>
      <c r="CG49" s="547"/>
      <c r="CH49" s="547"/>
      <c r="CI49" s="547"/>
      <c r="CJ49" s="547"/>
      <c r="CK49" s="547"/>
      <c r="CL49" s="547"/>
      <c r="CM49" s="547"/>
      <c r="CN49" s="547"/>
      <c r="CO49" s="547"/>
      <c r="CP49" s="547"/>
      <c r="CQ49" s="548"/>
      <c r="CR49" s="549">
        <v>36493007</v>
      </c>
      <c r="CS49" s="550"/>
      <c r="CT49" s="550"/>
      <c r="CU49" s="550"/>
      <c r="CV49" s="550"/>
      <c r="CW49" s="550"/>
      <c r="CX49" s="550"/>
      <c r="CY49" s="551"/>
      <c r="CZ49" s="552">
        <v>100</v>
      </c>
      <c r="DA49" s="553"/>
      <c r="DB49" s="553"/>
      <c r="DC49" s="554"/>
      <c r="DD49" s="555">
        <v>22422270</v>
      </c>
      <c r="DE49" s="550"/>
      <c r="DF49" s="550"/>
      <c r="DG49" s="550"/>
      <c r="DH49" s="550"/>
      <c r="DI49" s="550"/>
      <c r="DJ49" s="550"/>
      <c r="DK49" s="551"/>
      <c r="DL49" s="556"/>
      <c r="DM49" s="557"/>
      <c r="DN49" s="557"/>
      <c r="DO49" s="557"/>
      <c r="DP49" s="557"/>
      <c r="DQ49" s="557"/>
      <c r="DR49" s="557"/>
      <c r="DS49" s="557"/>
      <c r="DT49" s="557"/>
      <c r="DU49" s="557"/>
      <c r="DV49" s="558"/>
      <c r="DW49" s="559"/>
      <c r="DX49" s="560"/>
      <c r="DY49" s="560"/>
      <c r="DZ49" s="560"/>
      <c r="EA49" s="560"/>
      <c r="EB49" s="560"/>
      <c r="EC49" s="561"/>
    </row>
    <row r="50" spans="2:133" ht="10.8" hidden="1" x14ac:dyDescent="0.2">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row>
  </sheetData>
  <sheetProtection algorithmName="SHA-512" hashValue="xWdCEXQjunaVaFEmrXFDOX5fi2h+gdjVmdyUb24MT9I2KZCJKUYsB52CzZQdFLdlVr8DK6DAj+l2M6tnkbH0ZA==" saltValue="7znzQohoTGzxhwjj0yKM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7" customWidth="1"/>
    <col min="131" max="131" width="1.6640625" style="47" customWidth="1"/>
    <col min="132" max="132" width="9" style="47" hidden="1" customWidth="1"/>
    <col min="133" max="16384" width="9" style="47" hidden="1"/>
  </cols>
  <sheetData>
    <row r="1" spans="1:131" ht="11.25" customHeight="1" x14ac:dyDescent="0.2">
      <c r="A1" s="50"/>
      <c r="B1" s="50"/>
      <c r="C1" s="50"/>
      <c r="D1" s="50"/>
      <c r="E1" s="50"/>
      <c r="F1" s="50"/>
      <c r="G1" s="50"/>
      <c r="H1" s="50"/>
      <c r="I1" s="50"/>
      <c r="J1" s="50"/>
      <c r="K1" s="50"/>
      <c r="L1" s="50"/>
      <c r="M1" s="50"/>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77"/>
      <c r="DR1" s="77"/>
      <c r="DS1" s="77"/>
      <c r="DT1" s="77"/>
      <c r="DU1" s="77"/>
      <c r="DV1" s="77"/>
      <c r="DW1" s="77"/>
      <c r="DX1" s="77"/>
      <c r="DY1" s="77"/>
      <c r="DZ1" s="77"/>
      <c r="EA1" s="49"/>
    </row>
    <row r="2" spans="1:131" ht="26.25" customHeight="1" x14ac:dyDescent="0.2">
      <c r="A2" s="970" t="s">
        <v>296</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971" t="s">
        <v>300</v>
      </c>
      <c r="DK2" s="972"/>
      <c r="DL2" s="972"/>
      <c r="DM2" s="972"/>
      <c r="DN2" s="972"/>
      <c r="DO2" s="973"/>
      <c r="DP2" s="51"/>
      <c r="DQ2" s="971" t="s">
        <v>282</v>
      </c>
      <c r="DR2" s="972"/>
      <c r="DS2" s="972"/>
      <c r="DT2" s="972"/>
      <c r="DU2" s="972"/>
      <c r="DV2" s="972"/>
      <c r="DW2" s="972"/>
      <c r="DX2" s="972"/>
      <c r="DY2" s="972"/>
      <c r="DZ2" s="973"/>
      <c r="EA2" s="49"/>
    </row>
    <row r="3" spans="1:131" ht="11.25" customHeight="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49"/>
    </row>
    <row r="4" spans="1:131" s="48" customFormat="1" ht="26.25" customHeight="1" x14ac:dyDescent="0.2">
      <c r="A4" s="961" t="s">
        <v>436</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7"/>
      <c r="BA4" s="57"/>
      <c r="BB4" s="57"/>
      <c r="BC4" s="57"/>
      <c r="BD4" s="57"/>
      <c r="BE4" s="68"/>
      <c r="BF4" s="68"/>
      <c r="BG4" s="68"/>
      <c r="BH4" s="68"/>
      <c r="BI4" s="68"/>
      <c r="BJ4" s="68"/>
      <c r="BK4" s="68"/>
      <c r="BL4" s="68"/>
      <c r="BM4" s="68"/>
      <c r="BN4" s="68"/>
      <c r="BO4" s="68"/>
      <c r="BP4" s="68"/>
      <c r="BQ4" s="755" t="s">
        <v>438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68"/>
    </row>
    <row r="5" spans="1:131" s="48" customFormat="1" ht="26.25" customHeight="1" x14ac:dyDescent="0.2">
      <c r="A5" s="659" t="s">
        <v>439</v>
      </c>
      <c r="B5" s="660"/>
      <c r="C5" s="660"/>
      <c r="D5" s="660"/>
      <c r="E5" s="660"/>
      <c r="F5" s="660"/>
      <c r="G5" s="660"/>
      <c r="H5" s="660"/>
      <c r="I5" s="660"/>
      <c r="J5" s="660"/>
      <c r="K5" s="660"/>
      <c r="L5" s="660"/>
      <c r="M5" s="660"/>
      <c r="N5" s="660"/>
      <c r="O5" s="660"/>
      <c r="P5" s="661"/>
      <c r="Q5" s="651" t="s">
        <v>181</v>
      </c>
      <c r="R5" s="652"/>
      <c r="S5" s="652"/>
      <c r="T5" s="652"/>
      <c r="U5" s="653"/>
      <c r="V5" s="651" t="s">
        <v>440</v>
      </c>
      <c r="W5" s="652"/>
      <c r="X5" s="652"/>
      <c r="Y5" s="652"/>
      <c r="Z5" s="653"/>
      <c r="AA5" s="651" t="s">
        <v>441</v>
      </c>
      <c r="AB5" s="652"/>
      <c r="AC5" s="652"/>
      <c r="AD5" s="652"/>
      <c r="AE5" s="652"/>
      <c r="AF5" s="700" t="s">
        <v>179</v>
      </c>
      <c r="AG5" s="652"/>
      <c r="AH5" s="652"/>
      <c r="AI5" s="652"/>
      <c r="AJ5" s="657"/>
      <c r="AK5" s="652" t="s">
        <v>155</v>
      </c>
      <c r="AL5" s="652"/>
      <c r="AM5" s="652"/>
      <c r="AN5" s="652"/>
      <c r="AO5" s="653"/>
      <c r="AP5" s="651" t="s">
        <v>442</v>
      </c>
      <c r="AQ5" s="652"/>
      <c r="AR5" s="652"/>
      <c r="AS5" s="652"/>
      <c r="AT5" s="653"/>
      <c r="AU5" s="651" t="s">
        <v>444</v>
      </c>
      <c r="AV5" s="652"/>
      <c r="AW5" s="652"/>
      <c r="AX5" s="652"/>
      <c r="AY5" s="657"/>
      <c r="AZ5" s="57"/>
      <c r="BA5" s="57"/>
      <c r="BB5" s="57"/>
      <c r="BC5" s="57"/>
      <c r="BD5" s="57"/>
      <c r="BE5" s="68"/>
      <c r="BF5" s="68"/>
      <c r="BG5" s="68"/>
      <c r="BH5" s="68"/>
      <c r="BI5" s="68"/>
      <c r="BJ5" s="68"/>
      <c r="BK5" s="68"/>
      <c r="BL5" s="68"/>
      <c r="BM5" s="68"/>
      <c r="BN5" s="68"/>
      <c r="BO5" s="68"/>
      <c r="BP5" s="68"/>
      <c r="BQ5" s="659" t="s">
        <v>445</v>
      </c>
      <c r="BR5" s="660"/>
      <c r="BS5" s="660"/>
      <c r="BT5" s="660"/>
      <c r="BU5" s="660"/>
      <c r="BV5" s="660"/>
      <c r="BW5" s="660"/>
      <c r="BX5" s="660"/>
      <c r="BY5" s="660"/>
      <c r="BZ5" s="660"/>
      <c r="CA5" s="660"/>
      <c r="CB5" s="660"/>
      <c r="CC5" s="660"/>
      <c r="CD5" s="660"/>
      <c r="CE5" s="660"/>
      <c r="CF5" s="660"/>
      <c r="CG5" s="661"/>
      <c r="CH5" s="651" t="s">
        <v>360</v>
      </c>
      <c r="CI5" s="652"/>
      <c r="CJ5" s="652"/>
      <c r="CK5" s="652"/>
      <c r="CL5" s="653"/>
      <c r="CM5" s="651" t="s">
        <v>316</v>
      </c>
      <c r="CN5" s="652"/>
      <c r="CO5" s="652"/>
      <c r="CP5" s="652"/>
      <c r="CQ5" s="653"/>
      <c r="CR5" s="651" t="s">
        <v>241</v>
      </c>
      <c r="CS5" s="652"/>
      <c r="CT5" s="652"/>
      <c r="CU5" s="652"/>
      <c r="CV5" s="653"/>
      <c r="CW5" s="651" t="s">
        <v>55</v>
      </c>
      <c r="CX5" s="652"/>
      <c r="CY5" s="652"/>
      <c r="CZ5" s="652"/>
      <c r="DA5" s="653"/>
      <c r="DB5" s="651" t="s">
        <v>409</v>
      </c>
      <c r="DC5" s="652"/>
      <c r="DD5" s="652"/>
      <c r="DE5" s="652"/>
      <c r="DF5" s="653"/>
      <c r="DG5" s="983" t="s">
        <v>239</v>
      </c>
      <c r="DH5" s="984"/>
      <c r="DI5" s="984"/>
      <c r="DJ5" s="984"/>
      <c r="DK5" s="985"/>
      <c r="DL5" s="983" t="s">
        <v>446</v>
      </c>
      <c r="DM5" s="984"/>
      <c r="DN5" s="984"/>
      <c r="DO5" s="984"/>
      <c r="DP5" s="985"/>
      <c r="DQ5" s="651" t="s">
        <v>448</v>
      </c>
      <c r="DR5" s="652"/>
      <c r="DS5" s="652"/>
      <c r="DT5" s="652"/>
      <c r="DU5" s="653"/>
      <c r="DV5" s="651" t="s">
        <v>444</v>
      </c>
      <c r="DW5" s="652"/>
      <c r="DX5" s="652"/>
      <c r="DY5" s="652"/>
      <c r="DZ5" s="657"/>
      <c r="EA5" s="68"/>
    </row>
    <row r="6" spans="1:131" s="48"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701"/>
      <c r="AG6" s="655"/>
      <c r="AH6" s="655"/>
      <c r="AI6" s="655"/>
      <c r="AJ6" s="658"/>
      <c r="AK6" s="655"/>
      <c r="AL6" s="655"/>
      <c r="AM6" s="655"/>
      <c r="AN6" s="655"/>
      <c r="AO6" s="656"/>
      <c r="AP6" s="654"/>
      <c r="AQ6" s="655"/>
      <c r="AR6" s="655"/>
      <c r="AS6" s="655"/>
      <c r="AT6" s="656"/>
      <c r="AU6" s="654"/>
      <c r="AV6" s="655"/>
      <c r="AW6" s="655"/>
      <c r="AX6" s="655"/>
      <c r="AY6" s="658"/>
      <c r="AZ6" s="57"/>
      <c r="BA6" s="57"/>
      <c r="BB6" s="57"/>
      <c r="BC6" s="57"/>
      <c r="BD6" s="57"/>
      <c r="BE6" s="68"/>
      <c r="BF6" s="68"/>
      <c r="BG6" s="68"/>
      <c r="BH6" s="68"/>
      <c r="BI6" s="68"/>
      <c r="BJ6" s="68"/>
      <c r="BK6" s="68"/>
      <c r="BL6" s="68"/>
      <c r="BM6" s="68"/>
      <c r="BN6" s="68"/>
      <c r="BO6" s="68"/>
      <c r="BP6" s="68"/>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8"/>
    </row>
    <row r="7" spans="1:131" s="48" customFormat="1" ht="26.25" customHeight="1" x14ac:dyDescent="0.2">
      <c r="A7" s="52">
        <v>1</v>
      </c>
      <c r="B7" s="926" t="s">
        <v>449</v>
      </c>
      <c r="C7" s="927"/>
      <c r="D7" s="927"/>
      <c r="E7" s="927"/>
      <c r="F7" s="927"/>
      <c r="G7" s="927"/>
      <c r="H7" s="927"/>
      <c r="I7" s="927"/>
      <c r="J7" s="927"/>
      <c r="K7" s="927"/>
      <c r="L7" s="927"/>
      <c r="M7" s="927"/>
      <c r="N7" s="927"/>
      <c r="O7" s="927"/>
      <c r="P7" s="928"/>
      <c r="Q7" s="929">
        <v>39675</v>
      </c>
      <c r="R7" s="930"/>
      <c r="S7" s="930"/>
      <c r="T7" s="930"/>
      <c r="U7" s="930"/>
      <c r="V7" s="930">
        <v>36521</v>
      </c>
      <c r="W7" s="930"/>
      <c r="X7" s="930"/>
      <c r="Y7" s="930"/>
      <c r="Z7" s="930"/>
      <c r="AA7" s="930">
        <v>3154</v>
      </c>
      <c r="AB7" s="930"/>
      <c r="AC7" s="930"/>
      <c r="AD7" s="930"/>
      <c r="AE7" s="974"/>
      <c r="AF7" s="975">
        <v>2814</v>
      </c>
      <c r="AG7" s="976"/>
      <c r="AH7" s="976"/>
      <c r="AI7" s="976"/>
      <c r="AJ7" s="977"/>
      <c r="AK7" s="978">
        <v>1429</v>
      </c>
      <c r="AL7" s="930"/>
      <c r="AM7" s="930"/>
      <c r="AN7" s="930"/>
      <c r="AO7" s="930"/>
      <c r="AP7" s="930">
        <v>39381</v>
      </c>
      <c r="AQ7" s="930"/>
      <c r="AR7" s="930"/>
      <c r="AS7" s="930"/>
      <c r="AT7" s="930"/>
      <c r="AU7" s="931"/>
      <c r="AV7" s="931"/>
      <c r="AW7" s="931"/>
      <c r="AX7" s="931"/>
      <c r="AY7" s="932"/>
      <c r="AZ7" s="57"/>
      <c r="BA7" s="57"/>
      <c r="BB7" s="57"/>
      <c r="BC7" s="57"/>
      <c r="BD7" s="57"/>
      <c r="BE7" s="68"/>
      <c r="BF7" s="68"/>
      <c r="BG7" s="68"/>
      <c r="BH7" s="68"/>
      <c r="BI7" s="68"/>
      <c r="BJ7" s="68"/>
      <c r="BK7" s="68"/>
      <c r="BL7" s="68"/>
      <c r="BM7" s="68"/>
      <c r="BN7" s="68"/>
      <c r="BO7" s="68"/>
      <c r="BP7" s="68"/>
      <c r="BQ7" s="52">
        <v>1</v>
      </c>
      <c r="BR7" s="72"/>
      <c r="BS7" s="926" t="s">
        <v>547</v>
      </c>
      <c r="BT7" s="927"/>
      <c r="BU7" s="927"/>
      <c r="BV7" s="927"/>
      <c r="BW7" s="927"/>
      <c r="BX7" s="927"/>
      <c r="BY7" s="927"/>
      <c r="BZ7" s="927"/>
      <c r="CA7" s="927"/>
      <c r="CB7" s="927"/>
      <c r="CC7" s="927"/>
      <c r="CD7" s="927"/>
      <c r="CE7" s="927"/>
      <c r="CF7" s="927"/>
      <c r="CG7" s="928"/>
      <c r="CH7" s="979">
        <v>-9</v>
      </c>
      <c r="CI7" s="980"/>
      <c r="CJ7" s="980"/>
      <c r="CK7" s="980"/>
      <c r="CL7" s="981"/>
      <c r="CM7" s="979">
        <v>62</v>
      </c>
      <c r="CN7" s="980"/>
      <c r="CO7" s="980"/>
      <c r="CP7" s="980"/>
      <c r="CQ7" s="981"/>
      <c r="CR7" s="979">
        <v>2</v>
      </c>
      <c r="CS7" s="980"/>
      <c r="CT7" s="980"/>
      <c r="CU7" s="980"/>
      <c r="CV7" s="981"/>
      <c r="CW7" s="979">
        <v>1</v>
      </c>
      <c r="CX7" s="980"/>
      <c r="CY7" s="980"/>
      <c r="CZ7" s="980"/>
      <c r="DA7" s="981"/>
      <c r="DB7" s="979" t="s">
        <v>201</v>
      </c>
      <c r="DC7" s="980"/>
      <c r="DD7" s="980"/>
      <c r="DE7" s="980"/>
      <c r="DF7" s="981"/>
      <c r="DG7" s="979" t="s">
        <v>201</v>
      </c>
      <c r="DH7" s="980"/>
      <c r="DI7" s="980"/>
      <c r="DJ7" s="980"/>
      <c r="DK7" s="981"/>
      <c r="DL7" s="979" t="s">
        <v>201</v>
      </c>
      <c r="DM7" s="980"/>
      <c r="DN7" s="980"/>
      <c r="DO7" s="980"/>
      <c r="DP7" s="981"/>
      <c r="DQ7" s="979" t="s">
        <v>201</v>
      </c>
      <c r="DR7" s="980"/>
      <c r="DS7" s="980"/>
      <c r="DT7" s="980"/>
      <c r="DU7" s="981"/>
      <c r="DV7" s="926"/>
      <c r="DW7" s="927"/>
      <c r="DX7" s="927"/>
      <c r="DY7" s="927"/>
      <c r="DZ7" s="982"/>
      <c r="EA7" s="68"/>
    </row>
    <row r="8" spans="1:131" s="48" customFormat="1" ht="26.25" customHeight="1" x14ac:dyDescent="0.2">
      <c r="A8" s="53">
        <v>2</v>
      </c>
      <c r="B8" s="676" t="s">
        <v>437</v>
      </c>
      <c r="C8" s="677"/>
      <c r="D8" s="677"/>
      <c r="E8" s="677"/>
      <c r="F8" s="677"/>
      <c r="G8" s="677"/>
      <c r="H8" s="677"/>
      <c r="I8" s="677"/>
      <c r="J8" s="677"/>
      <c r="K8" s="677"/>
      <c r="L8" s="677"/>
      <c r="M8" s="677"/>
      <c r="N8" s="677"/>
      <c r="O8" s="677"/>
      <c r="P8" s="678"/>
      <c r="Q8" s="920">
        <v>0</v>
      </c>
      <c r="R8" s="921"/>
      <c r="S8" s="921"/>
      <c r="T8" s="921"/>
      <c r="U8" s="921"/>
      <c r="V8" s="921">
        <v>0</v>
      </c>
      <c r="W8" s="921"/>
      <c r="X8" s="921"/>
      <c r="Y8" s="921"/>
      <c r="Z8" s="921"/>
      <c r="AA8" s="921">
        <v>0</v>
      </c>
      <c r="AB8" s="921"/>
      <c r="AC8" s="921"/>
      <c r="AD8" s="921"/>
      <c r="AE8" s="925"/>
      <c r="AF8" s="943" t="s">
        <v>201</v>
      </c>
      <c r="AG8" s="680"/>
      <c r="AH8" s="680"/>
      <c r="AI8" s="680"/>
      <c r="AJ8" s="944"/>
      <c r="AK8" s="924">
        <v>0</v>
      </c>
      <c r="AL8" s="921"/>
      <c r="AM8" s="921"/>
      <c r="AN8" s="921"/>
      <c r="AO8" s="921"/>
      <c r="AP8" s="921">
        <v>0</v>
      </c>
      <c r="AQ8" s="921"/>
      <c r="AR8" s="921"/>
      <c r="AS8" s="921"/>
      <c r="AT8" s="921"/>
      <c r="AU8" s="922"/>
      <c r="AV8" s="922"/>
      <c r="AW8" s="922"/>
      <c r="AX8" s="922"/>
      <c r="AY8" s="923"/>
      <c r="AZ8" s="57"/>
      <c r="BA8" s="57"/>
      <c r="BB8" s="57"/>
      <c r="BC8" s="57"/>
      <c r="BD8" s="57"/>
      <c r="BE8" s="68"/>
      <c r="BF8" s="68"/>
      <c r="BG8" s="68"/>
      <c r="BH8" s="68"/>
      <c r="BI8" s="68"/>
      <c r="BJ8" s="68"/>
      <c r="BK8" s="68"/>
      <c r="BL8" s="68"/>
      <c r="BM8" s="68"/>
      <c r="BN8" s="68"/>
      <c r="BO8" s="68"/>
      <c r="BP8" s="68"/>
      <c r="BQ8" s="53">
        <v>2</v>
      </c>
      <c r="BR8" s="73"/>
      <c r="BS8" s="676" t="s">
        <v>92</v>
      </c>
      <c r="BT8" s="677"/>
      <c r="BU8" s="677"/>
      <c r="BV8" s="677"/>
      <c r="BW8" s="677"/>
      <c r="BX8" s="677"/>
      <c r="BY8" s="677"/>
      <c r="BZ8" s="677"/>
      <c r="CA8" s="677"/>
      <c r="CB8" s="677"/>
      <c r="CC8" s="677"/>
      <c r="CD8" s="677"/>
      <c r="CE8" s="677"/>
      <c r="CF8" s="677"/>
      <c r="CG8" s="678"/>
      <c r="CH8" s="679">
        <v>62</v>
      </c>
      <c r="CI8" s="680"/>
      <c r="CJ8" s="680"/>
      <c r="CK8" s="680"/>
      <c r="CL8" s="681"/>
      <c r="CM8" s="679">
        <v>190</v>
      </c>
      <c r="CN8" s="680"/>
      <c r="CO8" s="680"/>
      <c r="CP8" s="680"/>
      <c r="CQ8" s="681"/>
      <c r="CR8" s="679">
        <v>4</v>
      </c>
      <c r="CS8" s="680"/>
      <c r="CT8" s="680"/>
      <c r="CU8" s="680"/>
      <c r="CV8" s="681"/>
      <c r="CW8" s="679" t="s">
        <v>201</v>
      </c>
      <c r="CX8" s="680"/>
      <c r="CY8" s="680"/>
      <c r="CZ8" s="680"/>
      <c r="DA8" s="681"/>
      <c r="DB8" s="679" t="s">
        <v>201</v>
      </c>
      <c r="DC8" s="680"/>
      <c r="DD8" s="680"/>
      <c r="DE8" s="680"/>
      <c r="DF8" s="681"/>
      <c r="DG8" s="679" t="s">
        <v>201</v>
      </c>
      <c r="DH8" s="680"/>
      <c r="DI8" s="680"/>
      <c r="DJ8" s="680"/>
      <c r="DK8" s="681"/>
      <c r="DL8" s="679" t="s">
        <v>201</v>
      </c>
      <c r="DM8" s="680"/>
      <c r="DN8" s="680"/>
      <c r="DO8" s="680"/>
      <c r="DP8" s="681"/>
      <c r="DQ8" s="679" t="s">
        <v>201</v>
      </c>
      <c r="DR8" s="680"/>
      <c r="DS8" s="680"/>
      <c r="DT8" s="680"/>
      <c r="DU8" s="681"/>
      <c r="DV8" s="676"/>
      <c r="DW8" s="677"/>
      <c r="DX8" s="677"/>
      <c r="DY8" s="677"/>
      <c r="DZ8" s="682"/>
      <c r="EA8" s="68"/>
    </row>
    <row r="9" spans="1:131" s="48" customFormat="1" ht="26.25" customHeight="1" x14ac:dyDescent="0.2">
      <c r="A9" s="53">
        <v>3</v>
      </c>
      <c r="B9" s="676"/>
      <c r="C9" s="677"/>
      <c r="D9" s="677"/>
      <c r="E9" s="677"/>
      <c r="F9" s="677"/>
      <c r="G9" s="677"/>
      <c r="H9" s="677"/>
      <c r="I9" s="677"/>
      <c r="J9" s="677"/>
      <c r="K9" s="677"/>
      <c r="L9" s="677"/>
      <c r="M9" s="677"/>
      <c r="N9" s="677"/>
      <c r="O9" s="677"/>
      <c r="P9" s="678"/>
      <c r="Q9" s="920"/>
      <c r="R9" s="921"/>
      <c r="S9" s="921"/>
      <c r="T9" s="921"/>
      <c r="U9" s="921"/>
      <c r="V9" s="921"/>
      <c r="W9" s="921"/>
      <c r="X9" s="921"/>
      <c r="Y9" s="921"/>
      <c r="Z9" s="921"/>
      <c r="AA9" s="921"/>
      <c r="AB9" s="921"/>
      <c r="AC9" s="921"/>
      <c r="AD9" s="921"/>
      <c r="AE9" s="925"/>
      <c r="AF9" s="943"/>
      <c r="AG9" s="680"/>
      <c r="AH9" s="680"/>
      <c r="AI9" s="680"/>
      <c r="AJ9" s="944"/>
      <c r="AK9" s="924"/>
      <c r="AL9" s="921"/>
      <c r="AM9" s="921"/>
      <c r="AN9" s="921"/>
      <c r="AO9" s="921"/>
      <c r="AP9" s="921"/>
      <c r="AQ9" s="921"/>
      <c r="AR9" s="921"/>
      <c r="AS9" s="921"/>
      <c r="AT9" s="921"/>
      <c r="AU9" s="922"/>
      <c r="AV9" s="922"/>
      <c r="AW9" s="922"/>
      <c r="AX9" s="922"/>
      <c r="AY9" s="923"/>
      <c r="AZ9" s="57"/>
      <c r="BA9" s="57"/>
      <c r="BB9" s="57"/>
      <c r="BC9" s="57"/>
      <c r="BD9" s="57"/>
      <c r="BE9" s="68"/>
      <c r="BF9" s="68"/>
      <c r="BG9" s="68"/>
      <c r="BH9" s="68"/>
      <c r="BI9" s="68"/>
      <c r="BJ9" s="68"/>
      <c r="BK9" s="68"/>
      <c r="BL9" s="68"/>
      <c r="BM9" s="68"/>
      <c r="BN9" s="68"/>
      <c r="BO9" s="68"/>
      <c r="BP9" s="68"/>
      <c r="BQ9" s="53">
        <v>3</v>
      </c>
      <c r="BR9" s="73"/>
      <c r="BS9" s="676"/>
      <c r="BT9" s="677"/>
      <c r="BU9" s="677"/>
      <c r="BV9" s="677"/>
      <c r="BW9" s="677"/>
      <c r="BX9" s="677"/>
      <c r="BY9" s="677"/>
      <c r="BZ9" s="677"/>
      <c r="CA9" s="677"/>
      <c r="CB9" s="677"/>
      <c r="CC9" s="677"/>
      <c r="CD9" s="677"/>
      <c r="CE9" s="677"/>
      <c r="CF9" s="677"/>
      <c r="CG9" s="678"/>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82"/>
      <c r="EA9" s="68"/>
    </row>
    <row r="10" spans="1:131" s="48" customFormat="1" ht="26.25" customHeight="1" x14ac:dyDescent="0.2">
      <c r="A10" s="53">
        <v>4</v>
      </c>
      <c r="B10" s="676"/>
      <c r="C10" s="677"/>
      <c r="D10" s="677"/>
      <c r="E10" s="677"/>
      <c r="F10" s="677"/>
      <c r="G10" s="677"/>
      <c r="H10" s="677"/>
      <c r="I10" s="677"/>
      <c r="J10" s="677"/>
      <c r="K10" s="677"/>
      <c r="L10" s="677"/>
      <c r="M10" s="677"/>
      <c r="N10" s="677"/>
      <c r="O10" s="677"/>
      <c r="P10" s="678"/>
      <c r="Q10" s="920"/>
      <c r="R10" s="921"/>
      <c r="S10" s="921"/>
      <c r="T10" s="921"/>
      <c r="U10" s="921"/>
      <c r="V10" s="921"/>
      <c r="W10" s="921"/>
      <c r="X10" s="921"/>
      <c r="Y10" s="921"/>
      <c r="Z10" s="921"/>
      <c r="AA10" s="921"/>
      <c r="AB10" s="921"/>
      <c r="AC10" s="921"/>
      <c r="AD10" s="921"/>
      <c r="AE10" s="925"/>
      <c r="AF10" s="943"/>
      <c r="AG10" s="680"/>
      <c r="AH10" s="680"/>
      <c r="AI10" s="680"/>
      <c r="AJ10" s="944"/>
      <c r="AK10" s="924"/>
      <c r="AL10" s="921"/>
      <c r="AM10" s="921"/>
      <c r="AN10" s="921"/>
      <c r="AO10" s="921"/>
      <c r="AP10" s="921"/>
      <c r="AQ10" s="921"/>
      <c r="AR10" s="921"/>
      <c r="AS10" s="921"/>
      <c r="AT10" s="921"/>
      <c r="AU10" s="922"/>
      <c r="AV10" s="922"/>
      <c r="AW10" s="922"/>
      <c r="AX10" s="922"/>
      <c r="AY10" s="923"/>
      <c r="AZ10" s="57"/>
      <c r="BA10" s="57"/>
      <c r="BB10" s="57"/>
      <c r="BC10" s="57"/>
      <c r="BD10" s="57"/>
      <c r="BE10" s="68"/>
      <c r="BF10" s="68"/>
      <c r="BG10" s="68"/>
      <c r="BH10" s="68"/>
      <c r="BI10" s="68"/>
      <c r="BJ10" s="68"/>
      <c r="BK10" s="68"/>
      <c r="BL10" s="68"/>
      <c r="BM10" s="68"/>
      <c r="BN10" s="68"/>
      <c r="BO10" s="68"/>
      <c r="BP10" s="68"/>
      <c r="BQ10" s="53">
        <v>4</v>
      </c>
      <c r="BR10" s="73"/>
      <c r="BS10" s="676"/>
      <c r="BT10" s="677"/>
      <c r="BU10" s="677"/>
      <c r="BV10" s="677"/>
      <c r="BW10" s="677"/>
      <c r="BX10" s="677"/>
      <c r="BY10" s="677"/>
      <c r="BZ10" s="677"/>
      <c r="CA10" s="677"/>
      <c r="CB10" s="677"/>
      <c r="CC10" s="677"/>
      <c r="CD10" s="677"/>
      <c r="CE10" s="677"/>
      <c r="CF10" s="677"/>
      <c r="CG10" s="678"/>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82"/>
      <c r="EA10" s="68"/>
    </row>
    <row r="11" spans="1:131" s="48" customFormat="1" ht="26.25" customHeight="1" x14ac:dyDescent="0.2">
      <c r="A11" s="53">
        <v>5</v>
      </c>
      <c r="B11" s="676"/>
      <c r="C11" s="677"/>
      <c r="D11" s="677"/>
      <c r="E11" s="677"/>
      <c r="F11" s="677"/>
      <c r="G11" s="677"/>
      <c r="H11" s="677"/>
      <c r="I11" s="677"/>
      <c r="J11" s="677"/>
      <c r="K11" s="677"/>
      <c r="L11" s="677"/>
      <c r="M11" s="677"/>
      <c r="N11" s="677"/>
      <c r="O11" s="677"/>
      <c r="P11" s="678"/>
      <c r="Q11" s="920"/>
      <c r="R11" s="921"/>
      <c r="S11" s="921"/>
      <c r="T11" s="921"/>
      <c r="U11" s="921"/>
      <c r="V11" s="921"/>
      <c r="W11" s="921"/>
      <c r="X11" s="921"/>
      <c r="Y11" s="921"/>
      <c r="Z11" s="921"/>
      <c r="AA11" s="921"/>
      <c r="AB11" s="921"/>
      <c r="AC11" s="921"/>
      <c r="AD11" s="921"/>
      <c r="AE11" s="925"/>
      <c r="AF11" s="943"/>
      <c r="AG11" s="680"/>
      <c r="AH11" s="680"/>
      <c r="AI11" s="680"/>
      <c r="AJ11" s="944"/>
      <c r="AK11" s="924"/>
      <c r="AL11" s="921"/>
      <c r="AM11" s="921"/>
      <c r="AN11" s="921"/>
      <c r="AO11" s="921"/>
      <c r="AP11" s="921"/>
      <c r="AQ11" s="921"/>
      <c r="AR11" s="921"/>
      <c r="AS11" s="921"/>
      <c r="AT11" s="921"/>
      <c r="AU11" s="922"/>
      <c r="AV11" s="922"/>
      <c r="AW11" s="922"/>
      <c r="AX11" s="922"/>
      <c r="AY11" s="923"/>
      <c r="AZ11" s="57"/>
      <c r="BA11" s="57"/>
      <c r="BB11" s="57"/>
      <c r="BC11" s="57"/>
      <c r="BD11" s="57"/>
      <c r="BE11" s="68"/>
      <c r="BF11" s="68"/>
      <c r="BG11" s="68"/>
      <c r="BH11" s="68"/>
      <c r="BI11" s="68"/>
      <c r="BJ11" s="68"/>
      <c r="BK11" s="68"/>
      <c r="BL11" s="68"/>
      <c r="BM11" s="68"/>
      <c r="BN11" s="68"/>
      <c r="BO11" s="68"/>
      <c r="BP11" s="68"/>
      <c r="BQ11" s="53">
        <v>5</v>
      </c>
      <c r="BR11" s="73"/>
      <c r="BS11" s="676"/>
      <c r="BT11" s="677"/>
      <c r="BU11" s="677"/>
      <c r="BV11" s="677"/>
      <c r="BW11" s="677"/>
      <c r="BX11" s="677"/>
      <c r="BY11" s="677"/>
      <c r="BZ11" s="677"/>
      <c r="CA11" s="677"/>
      <c r="CB11" s="677"/>
      <c r="CC11" s="677"/>
      <c r="CD11" s="677"/>
      <c r="CE11" s="677"/>
      <c r="CF11" s="677"/>
      <c r="CG11" s="678"/>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82"/>
      <c r="EA11" s="68"/>
    </row>
    <row r="12" spans="1:131" s="48" customFormat="1" ht="26.25" customHeight="1" x14ac:dyDescent="0.2">
      <c r="A12" s="53">
        <v>6</v>
      </c>
      <c r="B12" s="676"/>
      <c r="C12" s="677"/>
      <c r="D12" s="677"/>
      <c r="E12" s="677"/>
      <c r="F12" s="677"/>
      <c r="G12" s="677"/>
      <c r="H12" s="677"/>
      <c r="I12" s="677"/>
      <c r="J12" s="677"/>
      <c r="K12" s="677"/>
      <c r="L12" s="677"/>
      <c r="M12" s="677"/>
      <c r="N12" s="677"/>
      <c r="O12" s="677"/>
      <c r="P12" s="678"/>
      <c r="Q12" s="920"/>
      <c r="R12" s="921"/>
      <c r="S12" s="921"/>
      <c r="T12" s="921"/>
      <c r="U12" s="921"/>
      <c r="V12" s="921"/>
      <c r="W12" s="921"/>
      <c r="X12" s="921"/>
      <c r="Y12" s="921"/>
      <c r="Z12" s="921"/>
      <c r="AA12" s="921"/>
      <c r="AB12" s="921"/>
      <c r="AC12" s="921"/>
      <c r="AD12" s="921"/>
      <c r="AE12" s="925"/>
      <c r="AF12" s="943"/>
      <c r="AG12" s="680"/>
      <c r="AH12" s="680"/>
      <c r="AI12" s="680"/>
      <c r="AJ12" s="944"/>
      <c r="AK12" s="924"/>
      <c r="AL12" s="921"/>
      <c r="AM12" s="921"/>
      <c r="AN12" s="921"/>
      <c r="AO12" s="921"/>
      <c r="AP12" s="921"/>
      <c r="AQ12" s="921"/>
      <c r="AR12" s="921"/>
      <c r="AS12" s="921"/>
      <c r="AT12" s="921"/>
      <c r="AU12" s="922"/>
      <c r="AV12" s="922"/>
      <c r="AW12" s="922"/>
      <c r="AX12" s="922"/>
      <c r="AY12" s="923"/>
      <c r="AZ12" s="57"/>
      <c r="BA12" s="57"/>
      <c r="BB12" s="57"/>
      <c r="BC12" s="57"/>
      <c r="BD12" s="57"/>
      <c r="BE12" s="68"/>
      <c r="BF12" s="68"/>
      <c r="BG12" s="68"/>
      <c r="BH12" s="68"/>
      <c r="BI12" s="68"/>
      <c r="BJ12" s="68"/>
      <c r="BK12" s="68"/>
      <c r="BL12" s="68"/>
      <c r="BM12" s="68"/>
      <c r="BN12" s="68"/>
      <c r="BO12" s="68"/>
      <c r="BP12" s="68"/>
      <c r="BQ12" s="53">
        <v>6</v>
      </c>
      <c r="BR12" s="73"/>
      <c r="BS12" s="676"/>
      <c r="BT12" s="677"/>
      <c r="BU12" s="677"/>
      <c r="BV12" s="677"/>
      <c r="BW12" s="677"/>
      <c r="BX12" s="677"/>
      <c r="BY12" s="677"/>
      <c r="BZ12" s="677"/>
      <c r="CA12" s="677"/>
      <c r="CB12" s="677"/>
      <c r="CC12" s="677"/>
      <c r="CD12" s="677"/>
      <c r="CE12" s="677"/>
      <c r="CF12" s="677"/>
      <c r="CG12" s="678"/>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82"/>
      <c r="EA12" s="68"/>
    </row>
    <row r="13" spans="1:131" s="48" customFormat="1" ht="26.25" customHeight="1" x14ac:dyDescent="0.2">
      <c r="A13" s="53">
        <v>7</v>
      </c>
      <c r="B13" s="676"/>
      <c r="C13" s="677"/>
      <c r="D13" s="677"/>
      <c r="E13" s="677"/>
      <c r="F13" s="677"/>
      <c r="G13" s="677"/>
      <c r="H13" s="677"/>
      <c r="I13" s="677"/>
      <c r="J13" s="677"/>
      <c r="K13" s="677"/>
      <c r="L13" s="677"/>
      <c r="M13" s="677"/>
      <c r="N13" s="677"/>
      <c r="O13" s="677"/>
      <c r="P13" s="678"/>
      <c r="Q13" s="920"/>
      <c r="R13" s="921"/>
      <c r="S13" s="921"/>
      <c r="T13" s="921"/>
      <c r="U13" s="921"/>
      <c r="V13" s="921"/>
      <c r="W13" s="921"/>
      <c r="X13" s="921"/>
      <c r="Y13" s="921"/>
      <c r="Z13" s="921"/>
      <c r="AA13" s="921"/>
      <c r="AB13" s="921"/>
      <c r="AC13" s="921"/>
      <c r="AD13" s="921"/>
      <c r="AE13" s="925"/>
      <c r="AF13" s="943"/>
      <c r="AG13" s="680"/>
      <c r="AH13" s="680"/>
      <c r="AI13" s="680"/>
      <c r="AJ13" s="944"/>
      <c r="AK13" s="924"/>
      <c r="AL13" s="921"/>
      <c r="AM13" s="921"/>
      <c r="AN13" s="921"/>
      <c r="AO13" s="921"/>
      <c r="AP13" s="921"/>
      <c r="AQ13" s="921"/>
      <c r="AR13" s="921"/>
      <c r="AS13" s="921"/>
      <c r="AT13" s="921"/>
      <c r="AU13" s="922"/>
      <c r="AV13" s="922"/>
      <c r="AW13" s="922"/>
      <c r="AX13" s="922"/>
      <c r="AY13" s="923"/>
      <c r="AZ13" s="57"/>
      <c r="BA13" s="57"/>
      <c r="BB13" s="57"/>
      <c r="BC13" s="57"/>
      <c r="BD13" s="57"/>
      <c r="BE13" s="68"/>
      <c r="BF13" s="68"/>
      <c r="BG13" s="68"/>
      <c r="BH13" s="68"/>
      <c r="BI13" s="68"/>
      <c r="BJ13" s="68"/>
      <c r="BK13" s="68"/>
      <c r="BL13" s="68"/>
      <c r="BM13" s="68"/>
      <c r="BN13" s="68"/>
      <c r="BO13" s="68"/>
      <c r="BP13" s="68"/>
      <c r="BQ13" s="53">
        <v>7</v>
      </c>
      <c r="BR13" s="73"/>
      <c r="BS13" s="676"/>
      <c r="BT13" s="677"/>
      <c r="BU13" s="677"/>
      <c r="BV13" s="677"/>
      <c r="BW13" s="677"/>
      <c r="BX13" s="677"/>
      <c r="BY13" s="677"/>
      <c r="BZ13" s="677"/>
      <c r="CA13" s="677"/>
      <c r="CB13" s="677"/>
      <c r="CC13" s="677"/>
      <c r="CD13" s="677"/>
      <c r="CE13" s="677"/>
      <c r="CF13" s="677"/>
      <c r="CG13" s="678"/>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82"/>
      <c r="EA13" s="68"/>
    </row>
    <row r="14" spans="1:131" s="48" customFormat="1" ht="26.25" customHeight="1" x14ac:dyDescent="0.2">
      <c r="A14" s="53">
        <v>8</v>
      </c>
      <c r="B14" s="676"/>
      <c r="C14" s="677"/>
      <c r="D14" s="677"/>
      <c r="E14" s="677"/>
      <c r="F14" s="677"/>
      <c r="G14" s="677"/>
      <c r="H14" s="677"/>
      <c r="I14" s="677"/>
      <c r="J14" s="677"/>
      <c r="K14" s="677"/>
      <c r="L14" s="677"/>
      <c r="M14" s="677"/>
      <c r="N14" s="677"/>
      <c r="O14" s="677"/>
      <c r="P14" s="678"/>
      <c r="Q14" s="920"/>
      <c r="R14" s="921"/>
      <c r="S14" s="921"/>
      <c r="T14" s="921"/>
      <c r="U14" s="921"/>
      <c r="V14" s="921"/>
      <c r="W14" s="921"/>
      <c r="X14" s="921"/>
      <c r="Y14" s="921"/>
      <c r="Z14" s="921"/>
      <c r="AA14" s="921"/>
      <c r="AB14" s="921"/>
      <c r="AC14" s="921"/>
      <c r="AD14" s="921"/>
      <c r="AE14" s="925"/>
      <c r="AF14" s="943"/>
      <c r="AG14" s="680"/>
      <c r="AH14" s="680"/>
      <c r="AI14" s="680"/>
      <c r="AJ14" s="944"/>
      <c r="AK14" s="924"/>
      <c r="AL14" s="921"/>
      <c r="AM14" s="921"/>
      <c r="AN14" s="921"/>
      <c r="AO14" s="921"/>
      <c r="AP14" s="921"/>
      <c r="AQ14" s="921"/>
      <c r="AR14" s="921"/>
      <c r="AS14" s="921"/>
      <c r="AT14" s="921"/>
      <c r="AU14" s="922"/>
      <c r="AV14" s="922"/>
      <c r="AW14" s="922"/>
      <c r="AX14" s="922"/>
      <c r="AY14" s="923"/>
      <c r="AZ14" s="57"/>
      <c r="BA14" s="57"/>
      <c r="BB14" s="57"/>
      <c r="BC14" s="57"/>
      <c r="BD14" s="57"/>
      <c r="BE14" s="68"/>
      <c r="BF14" s="68"/>
      <c r="BG14" s="68"/>
      <c r="BH14" s="68"/>
      <c r="BI14" s="68"/>
      <c r="BJ14" s="68"/>
      <c r="BK14" s="68"/>
      <c r="BL14" s="68"/>
      <c r="BM14" s="68"/>
      <c r="BN14" s="68"/>
      <c r="BO14" s="68"/>
      <c r="BP14" s="68"/>
      <c r="BQ14" s="53">
        <v>8</v>
      </c>
      <c r="BR14" s="73"/>
      <c r="BS14" s="676"/>
      <c r="BT14" s="677"/>
      <c r="BU14" s="677"/>
      <c r="BV14" s="677"/>
      <c r="BW14" s="677"/>
      <c r="BX14" s="677"/>
      <c r="BY14" s="677"/>
      <c r="BZ14" s="677"/>
      <c r="CA14" s="677"/>
      <c r="CB14" s="677"/>
      <c r="CC14" s="677"/>
      <c r="CD14" s="677"/>
      <c r="CE14" s="677"/>
      <c r="CF14" s="677"/>
      <c r="CG14" s="678"/>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82"/>
      <c r="EA14" s="68"/>
    </row>
    <row r="15" spans="1:131" s="48" customFormat="1" ht="26.25" customHeight="1" x14ac:dyDescent="0.2">
      <c r="A15" s="53">
        <v>9</v>
      </c>
      <c r="B15" s="676"/>
      <c r="C15" s="677"/>
      <c r="D15" s="677"/>
      <c r="E15" s="677"/>
      <c r="F15" s="677"/>
      <c r="G15" s="677"/>
      <c r="H15" s="677"/>
      <c r="I15" s="677"/>
      <c r="J15" s="677"/>
      <c r="K15" s="677"/>
      <c r="L15" s="677"/>
      <c r="M15" s="677"/>
      <c r="N15" s="677"/>
      <c r="O15" s="677"/>
      <c r="P15" s="678"/>
      <c r="Q15" s="920"/>
      <c r="R15" s="921"/>
      <c r="S15" s="921"/>
      <c r="T15" s="921"/>
      <c r="U15" s="921"/>
      <c r="V15" s="921"/>
      <c r="W15" s="921"/>
      <c r="X15" s="921"/>
      <c r="Y15" s="921"/>
      <c r="Z15" s="921"/>
      <c r="AA15" s="921"/>
      <c r="AB15" s="921"/>
      <c r="AC15" s="921"/>
      <c r="AD15" s="921"/>
      <c r="AE15" s="925"/>
      <c r="AF15" s="943"/>
      <c r="AG15" s="680"/>
      <c r="AH15" s="680"/>
      <c r="AI15" s="680"/>
      <c r="AJ15" s="944"/>
      <c r="AK15" s="924"/>
      <c r="AL15" s="921"/>
      <c r="AM15" s="921"/>
      <c r="AN15" s="921"/>
      <c r="AO15" s="921"/>
      <c r="AP15" s="921"/>
      <c r="AQ15" s="921"/>
      <c r="AR15" s="921"/>
      <c r="AS15" s="921"/>
      <c r="AT15" s="921"/>
      <c r="AU15" s="922"/>
      <c r="AV15" s="922"/>
      <c r="AW15" s="922"/>
      <c r="AX15" s="922"/>
      <c r="AY15" s="923"/>
      <c r="AZ15" s="57"/>
      <c r="BA15" s="57"/>
      <c r="BB15" s="57"/>
      <c r="BC15" s="57"/>
      <c r="BD15" s="57"/>
      <c r="BE15" s="68"/>
      <c r="BF15" s="68"/>
      <c r="BG15" s="68"/>
      <c r="BH15" s="68"/>
      <c r="BI15" s="68"/>
      <c r="BJ15" s="68"/>
      <c r="BK15" s="68"/>
      <c r="BL15" s="68"/>
      <c r="BM15" s="68"/>
      <c r="BN15" s="68"/>
      <c r="BO15" s="68"/>
      <c r="BP15" s="68"/>
      <c r="BQ15" s="53">
        <v>9</v>
      </c>
      <c r="BR15" s="73"/>
      <c r="BS15" s="676"/>
      <c r="BT15" s="677"/>
      <c r="BU15" s="677"/>
      <c r="BV15" s="677"/>
      <c r="BW15" s="677"/>
      <c r="BX15" s="677"/>
      <c r="BY15" s="677"/>
      <c r="BZ15" s="677"/>
      <c r="CA15" s="677"/>
      <c r="CB15" s="677"/>
      <c r="CC15" s="677"/>
      <c r="CD15" s="677"/>
      <c r="CE15" s="677"/>
      <c r="CF15" s="677"/>
      <c r="CG15" s="678"/>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82"/>
      <c r="EA15" s="68"/>
    </row>
    <row r="16" spans="1:131" s="48" customFormat="1" ht="26.25" customHeight="1" x14ac:dyDescent="0.2">
      <c r="A16" s="53">
        <v>10</v>
      </c>
      <c r="B16" s="676"/>
      <c r="C16" s="677"/>
      <c r="D16" s="677"/>
      <c r="E16" s="677"/>
      <c r="F16" s="677"/>
      <c r="G16" s="677"/>
      <c r="H16" s="677"/>
      <c r="I16" s="677"/>
      <c r="J16" s="677"/>
      <c r="K16" s="677"/>
      <c r="L16" s="677"/>
      <c r="M16" s="677"/>
      <c r="N16" s="677"/>
      <c r="O16" s="677"/>
      <c r="P16" s="678"/>
      <c r="Q16" s="920"/>
      <c r="R16" s="921"/>
      <c r="S16" s="921"/>
      <c r="T16" s="921"/>
      <c r="U16" s="921"/>
      <c r="V16" s="921"/>
      <c r="W16" s="921"/>
      <c r="X16" s="921"/>
      <c r="Y16" s="921"/>
      <c r="Z16" s="921"/>
      <c r="AA16" s="921"/>
      <c r="AB16" s="921"/>
      <c r="AC16" s="921"/>
      <c r="AD16" s="921"/>
      <c r="AE16" s="925"/>
      <c r="AF16" s="943"/>
      <c r="AG16" s="680"/>
      <c r="AH16" s="680"/>
      <c r="AI16" s="680"/>
      <c r="AJ16" s="944"/>
      <c r="AK16" s="924"/>
      <c r="AL16" s="921"/>
      <c r="AM16" s="921"/>
      <c r="AN16" s="921"/>
      <c r="AO16" s="921"/>
      <c r="AP16" s="921"/>
      <c r="AQ16" s="921"/>
      <c r="AR16" s="921"/>
      <c r="AS16" s="921"/>
      <c r="AT16" s="921"/>
      <c r="AU16" s="922"/>
      <c r="AV16" s="922"/>
      <c r="AW16" s="922"/>
      <c r="AX16" s="922"/>
      <c r="AY16" s="923"/>
      <c r="AZ16" s="57"/>
      <c r="BA16" s="57"/>
      <c r="BB16" s="57"/>
      <c r="BC16" s="57"/>
      <c r="BD16" s="57"/>
      <c r="BE16" s="68"/>
      <c r="BF16" s="68"/>
      <c r="BG16" s="68"/>
      <c r="BH16" s="68"/>
      <c r="BI16" s="68"/>
      <c r="BJ16" s="68"/>
      <c r="BK16" s="68"/>
      <c r="BL16" s="68"/>
      <c r="BM16" s="68"/>
      <c r="BN16" s="68"/>
      <c r="BO16" s="68"/>
      <c r="BP16" s="68"/>
      <c r="BQ16" s="53">
        <v>10</v>
      </c>
      <c r="BR16" s="73"/>
      <c r="BS16" s="676"/>
      <c r="BT16" s="677"/>
      <c r="BU16" s="677"/>
      <c r="BV16" s="677"/>
      <c r="BW16" s="677"/>
      <c r="BX16" s="677"/>
      <c r="BY16" s="677"/>
      <c r="BZ16" s="677"/>
      <c r="CA16" s="677"/>
      <c r="CB16" s="677"/>
      <c r="CC16" s="677"/>
      <c r="CD16" s="677"/>
      <c r="CE16" s="677"/>
      <c r="CF16" s="677"/>
      <c r="CG16" s="678"/>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82"/>
      <c r="EA16" s="68"/>
    </row>
    <row r="17" spans="1:131" s="48" customFormat="1" ht="26.25" customHeight="1" x14ac:dyDescent="0.2">
      <c r="A17" s="53">
        <v>11</v>
      </c>
      <c r="B17" s="676"/>
      <c r="C17" s="677"/>
      <c r="D17" s="677"/>
      <c r="E17" s="677"/>
      <c r="F17" s="677"/>
      <c r="G17" s="677"/>
      <c r="H17" s="677"/>
      <c r="I17" s="677"/>
      <c r="J17" s="677"/>
      <c r="K17" s="677"/>
      <c r="L17" s="677"/>
      <c r="M17" s="677"/>
      <c r="N17" s="677"/>
      <c r="O17" s="677"/>
      <c r="P17" s="678"/>
      <c r="Q17" s="920"/>
      <c r="R17" s="921"/>
      <c r="S17" s="921"/>
      <c r="T17" s="921"/>
      <c r="U17" s="921"/>
      <c r="V17" s="921"/>
      <c r="W17" s="921"/>
      <c r="X17" s="921"/>
      <c r="Y17" s="921"/>
      <c r="Z17" s="921"/>
      <c r="AA17" s="921"/>
      <c r="AB17" s="921"/>
      <c r="AC17" s="921"/>
      <c r="AD17" s="921"/>
      <c r="AE17" s="925"/>
      <c r="AF17" s="943"/>
      <c r="AG17" s="680"/>
      <c r="AH17" s="680"/>
      <c r="AI17" s="680"/>
      <c r="AJ17" s="944"/>
      <c r="AK17" s="924"/>
      <c r="AL17" s="921"/>
      <c r="AM17" s="921"/>
      <c r="AN17" s="921"/>
      <c r="AO17" s="921"/>
      <c r="AP17" s="921"/>
      <c r="AQ17" s="921"/>
      <c r="AR17" s="921"/>
      <c r="AS17" s="921"/>
      <c r="AT17" s="921"/>
      <c r="AU17" s="922"/>
      <c r="AV17" s="922"/>
      <c r="AW17" s="922"/>
      <c r="AX17" s="922"/>
      <c r="AY17" s="923"/>
      <c r="AZ17" s="57"/>
      <c r="BA17" s="57"/>
      <c r="BB17" s="57"/>
      <c r="BC17" s="57"/>
      <c r="BD17" s="57"/>
      <c r="BE17" s="68"/>
      <c r="BF17" s="68"/>
      <c r="BG17" s="68"/>
      <c r="BH17" s="68"/>
      <c r="BI17" s="68"/>
      <c r="BJ17" s="68"/>
      <c r="BK17" s="68"/>
      <c r="BL17" s="68"/>
      <c r="BM17" s="68"/>
      <c r="BN17" s="68"/>
      <c r="BO17" s="68"/>
      <c r="BP17" s="68"/>
      <c r="BQ17" s="53">
        <v>11</v>
      </c>
      <c r="BR17" s="73"/>
      <c r="BS17" s="676"/>
      <c r="BT17" s="677"/>
      <c r="BU17" s="677"/>
      <c r="BV17" s="677"/>
      <c r="BW17" s="677"/>
      <c r="BX17" s="677"/>
      <c r="BY17" s="677"/>
      <c r="BZ17" s="677"/>
      <c r="CA17" s="677"/>
      <c r="CB17" s="677"/>
      <c r="CC17" s="677"/>
      <c r="CD17" s="677"/>
      <c r="CE17" s="677"/>
      <c r="CF17" s="677"/>
      <c r="CG17" s="678"/>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82"/>
      <c r="EA17" s="68"/>
    </row>
    <row r="18" spans="1:131" s="48" customFormat="1" ht="26.25" customHeight="1" x14ac:dyDescent="0.2">
      <c r="A18" s="53">
        <v>12</v>
      </c>
      <c r="B18" s="676"/>
      <c r="C18" s="677"/>
      <c r="D18" s="677"/>
      <c r="E18" s="677"/>
      <c r="F18" s="677"/>
      <c r="G18" s="677"/>
      <c r="H18" s="677"/>
      <c r="I18" s="677"/>
      <c r="J18" s="677"/>
      <c r="K18" s="677"/>
      <c r="L18" s="677"/>
      <c r="M18" s="677"/>
      <c r="N18" s="677"/>
      <c r="O18" s="677"/>
      <c r="P18" s="678"/>
      <c r="Q18" s="920"/>
      <c r="R18" s="921"/>
      <c r="S18" s="921"/>
      <c r="T18" s="921"/>
      <c r="U18" s="921"/>
      <c r="V18" s="921"/>
      <c r="W18" s="921"/>
      <c r="X18" s="921"/>
      <c r="Y18" s="921"/>
      <c r="Z18" s="921"/>
      <c r="AA18" s="921"/>
      <c r="AB18" s="921"/>
      <c r="AC18" s="921"/>
      <c r="AD18" s="921"/>
      <c r="AE18" s="925"/>
      <c r="AF18" s="943"/>
      <c r="AG18" s="680"/>
      <c r="AH18" s="680"/>
      <c r="AI18" s="680"/>
      <c r="AJ18" s="944"/>
      <c r="AK18" s="924"/>
      <c r="AL18" s="921"/>
      <c r="AM18" s="921"/>
      <c r="AN18" s="921"/>
      <c r="AO18" s="921"/>
      <c r="AP18" s="921"/>
      <c r="AQ18" s="921"/>
      <c r="AR18" s="921"/>
      <c r="AS18" s="921"/>
      <c r="AT18" s="921"/>
      <c r="AU18" s="922"/>
      <c r="AV18" s="922"/>
      <c r="AW18" s="922"/>
      <c r="AX18" s="922"/>
      <c r="AY18" s="923"/>
      <c r="AZ18" s="57"/>
      <c r="BA18" s="57"/>
      <c r="BB18" s="57"/>
      <c r="BC18" s="57"/>
      <c r="BD18" s="57"/>
      <c r="BE18" s="68"/>
      <c r="BF18" s="68"/>
      <c r="BG18" s="68"/>
      <c r="BH18" s="68"/>
      <c r="BI18" s="68"/>
      <c r="BJ18" s="68"/>
      <c r="BK18" s="68"/>
      <c r="BL18" s="68"/>
      <c r="BM18" s="68"/>
      <c r="BN18" s="68"/>
      <c r="BO18" s="68"/>
      <c r="BP18" s="68"/>
      <c r="BQ18" s="53">
        <v>12</v>
      </c>
      <c r="BR18" s="73"/>
      <c r="BS18" s="676"/>
      <c r="BT18" s="677"/>
      <c r="BU18" s="677"/>
      <c r="BV18" s="677"/>
      <c r="BW18" s="677"/>
      <c r="BX18" s="677"/>
      <c r="BY18" s="677"/>
      <c r="BZ18" s="677"/>
      <c r="CA18" s="677"/>
      <c r="CB18" s="677"/>
      <c r="CC18" s="677"/>
      <c r="CD18" s="677"/>
      <c r="CE18" s="677"/>
      <c r="CF18" s="677"/>
      <c r="CG18" s="678"/>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82"/>
      <c r="EA18" s="68"/>
    </row>
    <row r="19" spans="1:131" s="48" customFormat="1" ht="26.25" customHeight="1" x14ac:dyDescent="0.2">
      <c r="A19" s="53">
        <v>13</v>
      </c>
      <c r="B19" s="676"/>
      <c r="C19" s="677"/>
      <c r="D19" s="677"/>
      <c r="E19" s="677"/>
      <c r="F19" s="677"/>
      <c r="G19" s="677"/>
      <c r="H19" s="677"/>
      <c r="I19" s="677"/>
      <c r="J19" s="677"/>
      <c r="K19" s="677"/>
      <c r="L19" s="677"/>
      <c r="M19" s="677"/>
      <c r="N19" s="677"/>
      <c r="O19" s="677"/>
      <c r="P19" s="678"/>
      <c r="Q19" s="920"/>
      <c r="R19" s="921"/>
      <c r="S19" s="921"/>
      <c r="T19" s="921"/>
      <c r="U19" s="921"/>
      <c r="V19" s="921"/>
      <c r="W19" s="921"/>
      <c r="X19" s="921"/>
      <c r="Y19" s="921"/>
      <c r="Z19" s="921"/>
      <c r="AA19" s="921"/>
      <c r="AB19" s="921"/>
      <c r="AC19" s="921"/>
      <c r="AD19" s="921"/>
      <c r="AE19" s="925"/>
      <c r="AF19" s="943"/>
      <c r="AG19" s="680"/>
      <c r="AH19" s="680"/>
      <c r="AI19" s="680"/>
      <c r="AJ19" s="944"/>
      <c r="AK19" s="924"/>
      <c r="AL19" s="921"/>
      <c r="AM19" s="921"/>
      <c r="AN19" s="921"/>
      <c r="AO19" s="921"/>
      <c r="AP19" s="921"/>
      <c r="AQ19" s="921"/>
      <c r="AR19" s="921"/>
      <c r="AS19" s="921"/>
      <c r="AT19" s="921"/>
      <c r="AU19" s="922"/>
      <c r="AV19" s="922"/>
      <c r="AW19" s="922"/>
      <c r="AX19" s="922"/>
      <c r="AY19" s="923"/>
      <c r="AZ19" s="57"/>
      <c r="BA19" s="57"/>
      <c r="BB19" s="57"/>
      <c r="BC19" s="57"/>
      <c r="BD19" s="57"/>
      <c r="BE19" s="68"/>
      <c r="BF19" s="68"/>
      <c r="BG19" s="68"/>
      <c r="BH19" s="68"/>
      <c r="BI19" s="68"/>
      <c r="BJ19" s="68"/>
      <c r="BK19" s="68"/>
      <c r="BL19" s="68"/>
      <c r="BM19" s="68"/>
      <c r="BN19" s="68"/>
      <c r="BO19" s="68"/>
      <c r="BP19" s="68"/>
      <c r="BQ19" s="53">
        <v>13</v>
      </c>
      <c r="BR19" s="73"/>
      <c r="BS19" s="676"/>
      <c r="BT19" s="677"/>
      <c r="BU19" s="677"/>
      <c r="BV19" s="677"/>
      <c r="BW19" s="677"/>
      <c r="BX19" s="677"/>
      <c r="BY19" s="677"/>
      <c r="BZ19" s="677"/>
      <c r="CA19" s="677"/>
      <c r="CB19" s="677"/>
      <c r="CC19" s="677"/>
      <c r="CD19" s="677"/>
      <c r="CE19" s="677"/>
      <c r="CF19" s="677"/>
      <c r="CG19" s="678"/>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82"/>
      <c r="EA19" s="68"/>
    </row>
    <row r="20" spans="1:131" s="48" customFormat="1" ht="26.25" customHeight="1" x14ac:dyDescent="0.2">
      <c r="A20" s="53">
        <v>14</v>
      </c>
      <c r="B20" s="676"/>
      <c r="C20" s="677"/>
      <c r="D20" s="677"/>
      <c r="E20" s="677"/>
      <c r="F20" s="677"/>
      <c r="G20" s="677"/>
      <c r="H20" s="677"/>
      <c r="I20" s="677"/>
      <c r="J20" s="677"/>
      <c r="K20" s="677"/>
      <c r="L20" s="677"/>
      <c r="M20" s="677"/>
      <c r="N20" s="677"/>
      <c r="O20" s="677"/>
      <c r="P20" s="678"/>
      <c r="Q20" s="920"/>
      <c r="R20" s="921"/>
      <c r="S20" s="921"/>
      <c r="T20" s="921"/>
      <c r="U20" s="921"/>
      <c r="V20" s="921"/>
      <c r="W20" s="921"/>
      <c r="X20" s="921"/>
      <c r="Y20" s="921"/>
      <c r="Z20" s="921"/>
      <c r="AA20" s="921"/>
      <c r="AB20" s="921"/>
      <c r="AC20" s="921"/>
      <c r="AD20" s="921"/>
      <c r="AE20" s="925"/>
      <c r="AF20" s="943"/>
      <c r="AG20" s="680"/>
      <c r="AH20" s="680"/>
      <c r="AI20" s="680"/>
      <c r="AJ20" s="944"/>
      <c r="AK20" s="924"/>
      <c r="AL20" s="921"/>
      <c r="AM20" s="921"/>
      <c r="AN20" s="921"/>
      <c r="AO20" s="921"/>
      <c r="AP20" s="921"/>
      <c r="AQ20" s="921"/>
      <c r="AR20" s="921"/>
      <c r="AS20" s="921"/>
      <c r="AT20" s="921"/>
      <c r="AU20" s="922"/>
      <c r="AV20" s="922"/>
      <c r="AW20" s="922"/>
      <c r="AX20" s="922"/>
      <c r="AY20" s="923"/>
      <c r="AZ20" s="57"/>
      <c r="BA20" s="57"/>
      <c r="BB20" s="57"/>
      <c r="BC20" s="57"/>
      <c r="BD20" s="57"/>
      <c r="BE20" s="68"/>
      <c r="BF20" s="68"/>
      <c r="BG20" s="68"/>
      <c r="BH20" s="68"/>
      <c r="BI20" s="68"/>
      <c r="BJ20" s="68"/>
      <c r="BK20" s="68"/>
      <c r="BL20" s="68"/>
      <c r="BM20" s="68"/>
      <c r="BN20" s="68"/>
      <c r="BO20" s="68"/>
      <c r="BP20" s="68"/>
      <c r="BQ20" s="53">
        <v>14</v>
      </c>
      <c r="BR20" s="73"/>
      <c r="BS20" s="676"/>
      <c r="BT20" s="677"/>
      <c r="BU20" s="677"/>
      <c r="BV20" s="677"/>
      <c r="BW20" s="677"/>
      <c r="BX20" s="677"/>
      <c r="BY20" s="677"/>
      <c r="BZ20" s="677"/>
      <c r="CA20" s="677"/>
      <c r="CB20" s="677"/>
      <c r="CC20" s="677"/>
      <c r="CD20" s="677"/>
      <c r="CE20" s="677"/>
      <c r="CF20" s="677"/>
      <c r="CG20" s="678"/>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82"/>
      <c r="EA20" s="68"/>
    </row>
    <row r="21" spans="1:131" s="48" customFormat="1" ht="26.25" customHeight="1" x14ac:dyDescent="0.2">
      <c r="A21" s="53">
        <v>15</v>
      </c>
      <c r="B21" s="676"/>
      <c r="C21" s="677"/>
      <c r="D21" s="677"/>
      <c r="E21" s="677"/>
      <c r="F21" s="677"/>
      <c r="G21" s="677"/>
      <c r="H21" s="677"/>
      <c r="I21" s="677"/>
      <c r="J21" s="677"/>
      <c r="K21" s="677"/>
      <c r="L21" s="677"/>
      <c r="M21" s="677"/>
      <c r="N21" s="677"/>
      <c r="O21" s="677"/>
      <c r="P21" s="678"/>
      <c r="Q21" s="920"/>
      <c r="R21" s="921"/>
      <c r="S21" s="921"/>
      <c r="T21" s="921"/>
      <c r="U21" s="921"/>
      <c r="V21" s="921"/>
      <c r="W21" s="921"/>
      <c r="X21" s="921"/>
      <c r="Y21" s="921"/>
      <c r="Z21" s="921"/>
      <c r="AA21" s="921"/>
      <c r="AB21" s="921"/>
      <c r="AC21" s="921"/>
      <c r="AD21" s="921"/>
      <c r="AE21" s="925"/>
      <c r="AF21" s="943"/>
      <c r="AG21" s="680"/>
      <c r="AH21" s="680"/>
      <c r="AI21" s="680"/>
      <c r="AJ21" s="944"/>
      <c r="AK21" s="924"/>
      <c r="AL21" s="921"/>
      <c r="AM21" s="921"/>
      <c r="AN21" s="921"/>
      <c r="AO21" s="921"/>
      <c r="AP21" s="921"/>
      <c r="AQ21" s="921"/>
      <c r="AR21" s="921"/>
      <c r="AS21" s="921"/>
      <c r="AT21" s="921"/>
      <c r="AU21" s="922"/>
      <c r="AV21" s="922"/>
      <c r="AW21" s="922"/>
      <c r="AX21" s="922"/>
      <c r="AY21" s="923"/>
      <c r="AZ21" s="57"/>
      <c r="BA21" s="57"/>
      <c r="BB21" s="57"/>
      <c r="BC21" s="57"/>
      <c r="BD21" s="57"/>
      <c r="BE21" s="68"/>
      <c r="BF21" s="68"/>
      <c r="BG21" s="68"/>
      <c r="BH21" s="68"/>
      <c r="BI21" s="68"/>
      <c r="BJ21" s="68"/>
      <c r="BK21" s="68"/>
      <c r="BL21" s="68"/>
      <c r="BM21" s="68"/>
      <c r="BN21" s="68"/>
      <c r="BO21" s="68"/>
      <c r="BP21" s="68"/>
      <c r="BQ21" s="53">
        <v>15</v>
      </c>
      <c r="BR21" s="73"/>
      <c r="BS21" s="676"/>
      <c r="BT21" s="677"/>
      <c r="BU21" s="677"/>
      <c r="BV21" s="677"/>
      <c r="BW21" s="677"/>
      <c r="BX21" s="677"/>
      <c r="BY21" s="677"/>
      <c r="BZ21" s="677"/>
      <c r="CA21" s="677"/>
      <c r="CB21" s="677"/>
      <c r="CC21" s="677"/>
      <c r="CD21" s="677"/>
      <c r="CE21" s="677"/>
      <c r="CF21" s="677"/>
      <c r="CG21" s="678"/>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82"/>
      <c r="EA21" s="68"/>
    </row>
    <row r="22" spans="1:131" s="48" customFormat="1" ht="26.25" customHeight="1" x14ac:dyDescent="0.2">
      <c r="A22" s="53">
        <v>16</v>
      </c>
      <c r="B22" s="676"/>
      <c r="C22" s="677"/>
      <c r="D22" s="677"/>
      <c r="E22" s="677"/>
      <c r="F22" s="677"/>
      <c r="G22" s="677"/>
      <c r="H22" s="677"/>
      <c r="I22" s="677"/>
      <c r="J22" s="677"/>
      <c r="K22" s="677"/>
      <c r="L22" s="677"/>
      <c r="M22" s="677"/>
      <c r="N22" s="677"/>
      <c r="O22" s="677"/>
      <c r="P22" s="678"/>
      <c r="Q22" s="964"/>
      <c r="R22" s="965"/>
      <c r="S22" s="965"/>
      <c r="T22" s="965"/>
      <c r="U22" s="965"/>
      <c r="V22" s="965"/>
      <c r="W22" s="965"/>
      <c r="X22" s="965"/>
      <c r="Y22" s="965"/>
      <c r="Z22" s="965"/>
      <c r="AA22" s="965"/>
      <c r="AB22" s="965"/>
      <c r="AC22" s="965"/>
      <c r="AD22" s="965"/>
      <c r="AE22" s="966"/>
      <c r="AF22" s="943"/>
      <c r="AG22" s="680"/>
      <c r="AH22" s="680"/>
      <c r="AI22" s="680"/>
      <c r="AJ22" s="944"/>
      <c r="AK22" s="967"/>
      <c r="AL22" s="965"/>
      <c r="AM22" s="965"/>
      <c r="AN22" s="965"/>
      <c r="AO22" s="965"/>
      <c r="AP22" s="965"/>
      <c r="AQ22" s="965"/>
      <c r="AR22" s="965"/>
      <c r="AS22" s="965"/>
      <c r="AT22" s="965"/>
      <c r="AU22" s="968"/>
      <c r="AV22" s="968"/>
      <c r="AW22" s="968"/>
      <c r="AX22" s="968"/>
      <c r="AY22" s="969"/>
      <c r="AZ22" s="948" t="s">
        <v>451</v>
      </c>
      <c r="BA22" s="948"/>
      <c r="BB22" s="948"/>
      <c r="BC22" s="948"/>
      <c r="BD22" s="949"/>
      <c r="BE22" s="68"/>
      <c r="BF22" s="68"/>
      <c r="BG22" s="68"/>
      <c r="BH22" s="68"/>
      <c r="BI22" s="68"/>
      <c r="BJ22" s="68"/>
      <c r="BK22" s="68"/>
      <c r="BL22" s="68"/>
      <c r="BM22" s="68"/>
      <c r="BN22" s="68"/>
      <c r="BO22" s="68"/>
      <c r="BP22" s="68"/>
      <c r="BQ22" s="53">
        <v>16</v>
      </c>
      <c r="BR22" s="73"/>
      <c r="BS22" s="676"/>
      <c r="BT22" s="677"/>
      <c r="BU22" s="677"/>
      <c r="BV22" s="677"/>
      <c r="BW22" s="677"/>
      <c r="BX22" s="677"/>
      <c r="BY22" s="677"/>
      <c r="BZ22" s="677"/>
      <c r="CA22" s="677"/>
      <c r="CB22" s="677"/>
      <c r="CC22" s="677"/>
      <c r="CD22" s="677"/>
      <c r="CE22" s="677"/>
      <c r="CF22" s="677"/>
      <c r="CG22" s="678"/>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82"/>
      <c r="EA22" s="68"/>
    </row>
    <row r="23" spans="1:131" s="48" customFormat="1" ht="26.25" customHeight="1" x14ac:dyDescent="0.2">
      <c r="A23" s="54" t="s">
        <v>249</v>
      </c>
      <c r="B23" s="898" t="s">
        <v>109</v>
      </c>
      <c r="C23" s="899"/>
      <c r="D23" s="899"/>
      <c r="E23" s="899"/>
      <c r="F23" s="899"/>
      <c r="G23" s="899"/>
      <c r="H23" s="899"/>
      <c r="I23" s="899"/>
      <c r="J23" s="899"/>
      <c r="K23" s="899"/>
      <c r="L23" s="899"/>
      <c r="M23" s="899"/>
      <c r="N23" s="899"/>
      <c r="O23" s="899"/>
      <c r="P23" s="900"/>
      <c r="Q23" s="962">
        <v>39675</v>
      </c>
      <c r="R23" s="910"/>
      <c r="S23" s="910"/>
      <c r="T23" s="910"/>
      <c r="U23" s="910"/>
      <c r="V23" s="910">
        <v>36521</v>
      </c>
      <c r="W23" s="910"/>
      <c r="X23" s="910"/>
      <c r="Y23" s="910"/>
      <c r="Z23" s="910"/>
      <c r="AA23" s="910">
        <v>3154</v>
      </c>
      <c r="AB23" s="910"/>
      <c r="AC23" s="910"/>
      <c r="AD23" s="910"/>
      <c r="AE23" s="963"/>
      <c r="AF23" s="934">
        <v>2814</v>
      </c>
      <c r="AG23" s="910"/>
      <c r="AH23" s="910"/>
      <c r="AI23" s="910"/>
      <c r="AJ23" s="935"/>
      <c r="AK23" s="936"/>
      <c r="AL23" s="909"/>
      <c r="AM23" s="909"/>
      <c r="AN23" s="909"/>
      <c r="AO23" s="909"/>
      <c r="AP23" s="910">
        <v>39381</v>
      </c>
      <c r="AQ23" s="910"/>
      <c r="AR23" s="910"/>
      <c r="AS23" s="910"/>
      <c r="AT23" s="910"/>
      <c r="AU23" s="911"/>
      <c r="AV23" s="911"/>
      <c r="AW23" s="911"/>
      <c r="AX23" s="911"/>
      <c r="AY23" s="912"/>
      <c r="AZ23" s="938" t="s">
        <v>201</v>
      </c>
      <c r="BA23" s="905"/>
      <c r="BB23" s="905"/>
      <c r="BC23" s="905"/>
      <c r="BD23" s="939"/>
      <c r="BE23" s="68"/>
      <c r="BF23" s="68"/>
      <c r="BG23" s="68"/>
      <c r="BH23" s="68"/>
      <c r="BI23" s="68"/>
      <c r="BJ23" s="68"/>
      <c r="BK23" s="68"/>
      <c r="BL23" s="68"/>
      <c r="BM23" s="68"/>
      <c r="BN23" s="68"/>
      <c r="BO23" s="68"/>
      <c r="BP23" s="68"/>
      <c r="BQ23" s="53">
        <v>17</v>
      </c>
      <c r="BR23" s="73"/>
      <c r="BS23" s="676"/>
      <c r="BT23" s="677"/>
      <c r="BU23" s="677"/>
      <c r="BV23" s="677"/>
      <c r="BW23" s="677"/>
      <c r="BX23" s="677"/>
      <c r="BY23" s="677"/>
      <c r="BZ23" s="677"/>
      <c r="CA23" s="677"/>
      <c r="CB23" s="677"/>
      <c r="CC23" s="677"/>
      <c r="CD23" s="677"/>
      <c r="CE23" s="677"/>
      <c r="CF23" s="677"/>
      <c r="CG23" s="678"/>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82"/>
      <c r="EA23" s="68"/>
    </row>
    <row r="24" spans="1:131" s="48" customFormat="1" ht="26.25" customHeight="1" x14ac:dyDescent="0.2">
      <c r="A24" s="960" t="s">
        <v>381</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7"/>
      <c r="BA24" s="57"/>
      <c r="BB24" s="57"/>
      <c r="BC24" s="57"/>
      <c r="BD24" s="57"/>
      <c r="BE24" s="68"/>
      <c r="BF24" s="68"/>
      <c r="BG24" s="68"/>
      <c r="BH24" s="68"/>
      <c r="BI24" s="68"/>
      <c r="BJ24" s="68"/>
      <c r="BK24" s="68"/>
      <c r="BL24" s="68"/>
      <c r="BM24" s="68"/>
      <c r="BN24" s="68"/>
      <c r="BO24" s="68"/>
      <c r="BP24" s="68"/>
      <c r="BQ24" s="53">
        <v>18</v>
      </c>
      <c r="BR24" s="73"/>
      <c r="BS24" s="676"/>
      <c r="BT24" s="677"/>
      <c r="BU24" s="677"/>
      <c r="BV24" s="677"/>
      <c r="BW24" s="677"/>
      <c r="BX24" s="677"/>
      <c r="BY24" s="677"/>
      <c r="BZ24" s="677"/>
      <c r="CA24" s="677"/>
      <c r="CB24" s="677"/>
      <c r="CC24" s="677"/>
      <c r="CD24" s="677"/>
      <c r="CE24" s="677"/>
      <c r="CF24" s="677"/>
      <c r="CG24" s="678"/>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82"/>
      <c r="EA24" s="68"/>
    </row>
    <row r="25" spans="1:131" ht="26.25" customHeight="1" x14ac:dyDescent="0.2">
      <c r="A25" s="961" t="s">
        <v>413</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7"/>
      <c r="BK25" s="57"/>
      <c r="BL25" s="57"/>
      <c r="BM25" s="57"/>
      <c r="BN25" s="57"/>
      <c r="BO25" s="56"/>
      <c r="BP25" s="56"/>
      <c r="BQ25" s="53">
        <v>19</v>
      </c>
      <c r="BR25" s="73"/>
      <c r="BS25" s="676"/>
      <c r="BT25" s="677"/>
      <c r="BU25" s="677"/>
      <c r="BV25" s="677"/>
      <c r="BW25" s="677"/>
      <c r="BX25" s="677"/>
      <c r="BY25" s="677"/>
      <c r="BZ25" s="677"/>
      <c r="CA25" s="677"/>
      <c r="CB25" s="677"/>
      <c r="CC25" s="677"/>
      <c r="CD25" s="677"/>
      <c r="CE25" s="677"/>
      <c r="CF25" s="677"/>
      <c r="CG25" s="678"/>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82"/>
      <c r="EA25" s="49"/>
    </row>
    <row r="26" spans="1:131" ht="26.25" customHeight="1" x14ac:dyDescent="0.2">
      <c r="A26" s="659" t="s">
        <v>439</v>
      </c>
      <c r="B26" s="660"/>
      <c r="C26" s="660"/>
      <c r="D26" s="660"/>
      <c r="E26" s="660"/>
      <c r="F26" s="660"/>
      <c r="G26" s="660"/>
      <c r="H26" s="660"/>
      <c r="I26" s="660"/>
      <c r="J26" s="660"/>
      <c r="K26" s="660"/>
      <c r="L26" s="660"/>
      <c r="M26" s="660"/>
      <c r="N26" s="660"/>
      <c r="O26" s="660"/>
      <c r="P26" s="661"/>
      <c r="Q26" s="651" t="s">
        <v>453</v>
      </c>
      <c r="R26" s="652"/>
      <c r="S26" s="652"/>
      <c r="T26" s="652"/>
      <c r="U26" s="653"/>
      <c r="V26" s="651" t="s">
        <v>454</v>
      </c>
      <c r="W26" s="652"/>
      <c r="X26" s="652"/>
      <c r="Y26" s="652"/>
      <c r="Z26" s="653"/>
      <c r="AA26" s="651" t="s">
        <v>455</v>
      </c>
      <c r="AB26" s="652"/>
      <c r="AC26" s="652"/>
      <c r="AD26" s="652"/>
      <c r="AE26" s="652"/>
      <c r="AF26" s="665" t="s">
        <v>245</v>
      </c>
      <c r="AG26" s="666"/>
      <c r="AH26" s="666"/>
      <c r="AI26" s="666"/>
      <c r="AJ26" s="667"/>
      <c r="AK26" s="652" t="s">
        <v>379</v>
      </c>
      <c r="AL26" s="652"/>
      <c r="AM26" s="652"/>
      <c r="AN26" s="652"/>
      <c r="AO26" s="653"/>
      <c r="AP26" s="651" t="s">
        <v>353</v>
      </c>
      <c r="AQ26" s="652"/>
      <c r="AR26" s="652"/>
      <c r="AS26" s="652"/>
      <c r="AT26" s="653"/>
      <c r="AU26" s="651" t="s">
        <v>456</v>
      </c>
      <c r="AV26" s="652"/>
      <c r="AW26" s="652"/>
      <c r="AX26" s="652"/>
      <c r="AY26" s="653"/>
      <c r="AZ26" s="651" t="s">
        <v>458</v>
      </c>
      <c r="BA26" s="652"/>
      <c r="BB26" s="652"/>
      <c r="BC26" s="652"/>
      <c r="BD26" s="653"/>
      <c r="BE26" s="651" t="s">
        <v>444</v>
      </c>
      <c r="BF26" s="652"/>
      <c r="BG26" s="652"/>
      <c r="BH26" s="652"/>
      <c r="BI26" s="657"/>
      <c r="BJ26" s="57"/>
      <c r="BK26" s="57"/>
      <c r="BL26" s="57"/>
      <c r="BM26" s="57"/>
      <c r="BN26" s="57"/>
      <c r="BO26" s="56"/>
      <c r="BP26" s="56"/>
      <c r="BQ26" s="53">
        <v>20</v>
      </c>
      <c r="BR26" s="73"/>
      <c r="BS26" s="676"/>
      <c r="BT26" s="677"/>
      <c r="BU26" s="677"/>
      <c r="BV26" s="677"/>
      <c r="BW26" s="677"/>
      <c r="BX26" s="677"/>
      <c r="BY26" s="677"/>
      <c r="BZ26" s="677"/>
      <c r="CA26" s="677"/>
      <c r="CB26" s="677"/>
      <c r="CC26" s="677"/>
      <c r="CD26" s="677"/>
      <c r="CE26" s="677"/>
      <c r="CF26" s="677"/>
      <c r="CG26" s="678"/>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82"/>
      <c r="EA26" s="49"/>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7"/>
      <c r="BK27" s="57"/>
      <c r="BL27" s="57"/>
      <c r="BM27" s="57"/>
      <c r="BN27" s="57"/>
      <c r="BO27" s="56"/>
      <c r="BP27" s="56"/>
      <c r="BQ27" s="53">
        <v>21</v>
      </c>
      <c r="BR27" s="73"/>
      <c r="BS27" s="676"/>
      <c r="BT27" s="677"/>
      <c r="BU27" s="677"/>
      <c r="BV27" s="677"/>
      <c r="BW27" s="677"/>
      <c r="BX27" s="677"/>
      <c r="BY27" s="677"/>
      <c r="BZ27" s="677"/>
      <c r="CA27" s="677"/>
      <c r="CB27" s="677"/>
      <c r="CC27" s="677"/>
      <c r="CD27" s="677"/>
      <c r="CE27" s="677"/>
      <c r="CF27" s="677"/>
      <c r="CG27" s="678"/>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82"/>
      <c r="EA27" s="49"/>
    </row>
    <row r="28" spans="1:131" ht="26.25" customHeight="1" x14ac:dyDescent="0.2">
      <c r="A28" s="55">
        <v>1</v>
      </c>
      <c r="B28" s="926" t="s">
        <v>459</v>
      </c>
      <c r="C28" s="927"/>
      <c r="D28" s="927"/>
      <c r="E28" s="927"/>
      <c r="F28" s="927"/>
      <c r="G28" s="927"/>
      <c r="H28" s="927"/>
      <c r="I28" s="927"/>
      <c r="J28" s="927"/>
      <c r="K28" s="927"/>
      <c r="L28" s="927"/>
      <c r="M28" s="927"/>
      <c r="N28" s="927"/>
      <c r="O28" s="927"/>
      <c r="P28" s="928"/>
      <c r="Q28" s="951">
        <v>9903</v>
      </c>
      <c r="R28" s="952"/>
      <c r="S28" s="952"/>
      <c r="T28" s="952"/>
      <c r="U28" s="952"/>
      <c r="V28" s="952">
        <v>9549</v>
      </c>
      <c r="W28" s="952"/>
      <c r="X28" s="952"/>
      <c r="Y28" s="952"/>
      <c r="Z28" s="952"/>
      <c r="AA28" s="952">
        <v>354</v>
      </c>
      <c r="AB28" s="952"/>
      <c r="AC28" s="952"/>
      <c r="AD28" s="952"/>
      <c r="AE28" s="953"/>
      <c r="AF28" s="954">
        <v>354</v>
      </c>
      <c r="AG28" s="952"/>
      <c r="AH28" s="952"/>
      <c r="AI28" s="952"/>
      <c r="AJ28" s="955"/>
      <c r="AK28" s="956">
        <v>910</v>
      </c>
      <c r="AL28" s="952"/>
      <c r="AM28" s="952"/>
      <c r="AN28" s="952"/>
      <c r="AO28" s="952"/>
      <c r="AP28" s="952" t="s">
        <v>201</v>
      </c>
      <c r="AQ28" s="952"/>
      <c r="AR28" s="952"/>
      <c r="AS28" s="952"/>
      <c r="AT28" s="952"/>
      <c r="AU28" s="952" t="s">
        <v>201</v>
      </c>
      <c r="AV28" s="952"/>
      <c r="AW28" s="952"/>
      <c r="AX28" s="952"/>
      <c r="AY28" s="952"/>
      <c r="AZ28" s="957"/>
      <c r="BA28" s="957"/>
      <c r="BB28" s="957"/>
      <c r="BC28" s="957"/>
      <c r="BD28" s="957"/>
      <c r="BE28" s="958"/>
      <c r="BF28" s="958"/>
      <c r="BG28" s="958"/>
      <c r="BH28" s="958"/>
      <c r="BI28" s="959"/>
      <c r="BJ28" s="57"/>
      <c r="BK28" s="57"/>
      <c r="BL28" s="57"/>
      <c r="BM28" s="57"/>
      <c r="BN28" s="57"/>
      <c r="BO28" s="56"/>
      <c r="BP28" s="56"/>
      <c r="BQ28" s="53">
        <v>22</v>
      </c>
      <c r="BR28" s="73"/>
      <c r="BS28" s="676"/>
      <c r="BT28" s="677"/>
      <c r="BU28" s="677"/>
      <c r="BV28" s="677"/>
      <c r="BW28" s="677"/>
      <c r="BX28" s="677"/>
      <c r="BY28" s="677"/>
      <c r="BZ28" s="677"/>
      <c r="CA28" s="677"/>
      <c r="CB28" s="677"/>
      <c r="CC28" s="677"/>
      <c r="CD28" s="677"/>
      <c r="CE28" s="677"/>
      <c r="CF28" s="677"/>
      <c r="CG28" s="678"/>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82"/>
      <c r="EA28" s="49"/>
    </row>
    <row r="29" spans="1:131" ht="26.25" customHeight="1" x14ac:dyDescent="0.2">
      <c r="A29" s="55">
        <v>2</v>
      </c>
      <c r="B29" s="676" t="s">
        <v>460</v>
      </c>
      <c r="C29" s="677"/>
      <c r="D29" s="677"/>
      <c r="E29" s="677"/>
      <c r="F29" s="677"/>
      <c r="G29" s="677"/>
      <c r="H29" s="677"/>
      <c r="I29" s="677"/>
      <c r="J29" s="677"/>
      <c r="K29" s="677"/>
      <c r="L29" s="677"/>
      <c r="M29" s="677"/>
      <c r="N29" s="677"/>
      <c r="O29" s="677"/>
      <c r="P29" s="678"/>
      <c r="Q29" s="920">
        <v>7785</v>
      </c>
      <c r="R29" s="921"/>
      <c r="S29" s="921"/>
      <c r="T29" s="921"/>
      <c r="U29" s="921"/>
      <c r="V29" s="921">
        <v>7494</v>
      </c>
      <c r="W29" s="921"/>
      <c r="X29" s="921"/>
      <c r="Y29" s="921"/>
      <c r="Z29" s="921"/>
      <c r="AA29" s="921">
        <v>292</v>
      </c>
      <c r="AB29" s="921"/>
      <c r="AC29" s="921"/>
      <c r="AD29" s="921"/>
      <c r="AE29" s="925"/>
      <c r="AF29" s="943">
        <v>292</v>
      </c>
      <c r="AG29" s="680"/>
      <c r="AH29" s="680"/>
      <c r="AI29" s="680"/>
      <c r="AJ29" s="944"/>
      <c r="AK29" s="924">
        <v>1141</v>
      </c>
      <c r="AL29" s="921"/>
      <c r="AM29" s="921"/>
      <c r="AN29" s="921"/>
      <c r="AO29" s="921"/>
      <c r="AP29" s="921" t="s">
        <v>201</v>
      </c>
      <c r="AQ29" s="921"/>
      <c r="AR29" s="921"/>
      <c r="AS29" s="921"/>
      <c r="AT29" s="921"/>
      <c r="AU29" s="921" t="s">
        <v>201</v>
      </c>
      <c r="AV29" s="921"/>
      <c r="AW29" s="921"/>
      <c r="AX29" s="921"/>
      <c r="AY29" s="921"/>
      <c r="AZ29" s="950"/>
      <c r="BA29" s="950"/>
      <c r="BB29" s="950"/>
      <c r="BC29" s="950"/>
      <c r="BD29" s="950"/>
      <c r="BE29" s="922"/>
      <c r="BF29" s="922"/>
      <c r="BG29" s="922"/>
      <c r="BH29" s="922"/>
      <c r="BI29" s="923"/>
      <c r="BJ29" s="57"/>
      <c r="BK29" s="57"/>
      <c r="BL29" s="57"/>
      <c r="BM29" s="57"/>
      <c r="BN29" s="57"/>
      <c r="BO29" s="56"/>
      <c r="BP29" s="56"/>
      <c r="BQ29" s="53">
        <v>23</v>
      </c>
      <c r="BR29" s="73"/>
      <c r="BS29" s="676"/>
      <c r="BT29" s="677"/>
      <c r="BU29" s="677"/>
      <c r="BV29" s="677"/>
      <c r="BW29" s="677"/>
      <c r="BX29" s="677"/>
      <c r="BY29" s="677"/>
      <c r="BZ29" s="677"/>
      <c r="CA29" s="677"/>
      <c r="CB29" s="677"/>
      <c r="CC29" s="677"/>
      <c r="CD29" s="677"/>
      <c r="CE29" s="677"/>
      <c r="CF29" s="677"/>
      <c r="CG29" s="678"/>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82"/>
      <c r="EA29" s="49"/>
    </row>
    <row r="30" spans="1:131" ht="26.25" customHeight="1" x14ac:dyDescent="0.2">
      <c r="A30" s="55">
        <v>3</v>
      </c>
      <c r="B30" s="676" t="s">
        <v>461</v>
      </c>
      <c r="C30" s="677"/>
      <c r="D30" s="677"/>
      <c r="E30" s="677"/>
      <c r="F30" s="677"/>
      <c r="G30" s="677"/>
      <c r="H30" s="677"/>
      <c r="I30" s="677"/>
      <c r="J30" s="677"/>
      <c r="K30" s="677"/>
      <c r="L30" s="677"/>
      <c r="M30" s="677"/>
      <c r="N30" s="677"/>
      <c r="O30" s="677"/>
      <c r="P30" s="678"/>
      <c r="Q30" s="920">
        <v>1041</v>
      </c>
      <c r="R30" s="921"/>
      <c r="S30" s="921"/>
      <c r="T30" s="921"/>
      <c r="U30" s="921"/>
      <c r="V30" s="921">
        <v>1037</v>
      </c>
      <c r="W30" s="921"/>
      <c r="X30" s="921"/>
      <c r="Y30" s="921"/>
      <c r="Z30" s="921"/>
      <c r="AA30" s="921">
        <v>3</v>
      </c>
      <c r="AB30" s="921"/>
      <c r="AC30" s="921"/>
      <c r="AD30" s="921"/>
      <c r="AE30" s="925"/>
      <c r="AF30" s="943">
        <v>3</v>
      </c>
      <c r="AG30" s="680"/>
      <c r="AH30" s="680"/>
      <c r="AI30" s="680"/>
      <c r="AJ30" s="944"/>
      <c r="AK30" s="924">
        <v>236</v>
      </c>
      <c r="AL30" s="921"/>
      <c r="AM30" s="921"/>
      <c r="AN30" s="921"/>
      <c r="AO30" s="921"/>
      <c r="AP30" s="921" t="s">
        <v>201</v>
      </c>
      <c r="AQ30" s="921"/>
      <c r="AR30" s="921"/>
      <c r="AS30" s="921"/>
      <c r="AT30" s="921"/>
      <c r="AU30" s="921" t="s">
        <v>201</v>
      </c>
      <c r="AV30" s="921"/>
      <c r="AW30" s="921"/>
      <c r="AX30" s="921"/>
      <c r="AY30" s="921"/>
      <c r="AZ30" s="950"/>
      <c r="BA30" s="950"/>
      <c r="BB30" s="950"/>
      <c r="BC30" s="950"/>
      <c r="BD30" s="950"/>
      <c r="BE30" s="922"/>
      <c r="BF30" s="922"/>
      <c r="BG30" s="922"/>
      <c r="BH30" s="922"/>
      <c r="BI30" s="923"/>
      <c r="BJ30" s="57"/>
      <c r="BK30" s="57"/>
      <c r="BL30" s="57"/>
      <c r="BM30" s="57"/>
      <c r="BN30" s="57"/>
      <c r="BO30" s="56"/>
      <c r="BP30" s="56"/>
      <c r="BQ30" s="53">
        <v>24</v>
      </c>
      <c r="BR30" s="73"/>
      <c r="BS30" s="676"/>
      <c r="BT30" s="677"/>
      <c r="BU30" s="677"/>
      <c r="BV30" s="677"/>
      <c r="BW30" s="677"/>
      <c r="BX30" s="677"/>
      <c r="BY30" s="677"/>
      <c r="BZ30" s="677"/>
      <c r="CA30" s="677"/>
      <c r="CB30" s="677"/>
      <c r="CC30" s="677"/>
      <c r="CD30" s="677"/>
      <c r="CE30" s="677"/>
      <c r="CF30" s="677"/>
      <c r="CG30" s="678"/>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82"/>
      <c r="EA30" s="49"/>
    </row>
    <row r="31" spans="1:131" ht="26.25" customHeight="1" x14ac:dyDescent="0.2">
      <c r="A31" s="55">
        <v>4</v>
      </c>
      <c r="B31" s="676" t="s">
        <v>129</v>
      </c>
      <c r="C31" s="677"/>
      <c r="D31" s="677"/>
      <c r="E31" s="677"/>
      <c r="F31" s="677"/>
      <c r="G31" s="677"/>
      <c r="H31" s="677"/>
      <c r="I31" s="677"/>
      <c r="J31" s="677"/>
      <c r="K31" s="677"/>
      <c r="L31" s="677"/>
      <c r="M31" s="677"/>
      <c r="N31" s="677"/>
      <c r="O31" s="677"/>
      <c r="P31" s="678"/>
      <c r="Q31" s="920">
        <v>1769</v>
      </c>
      <c r="R31" s="921"/>
      <c r="S31" s="921"/>
      <c r="T31" s="921"/>
      <c r="U31" s="921"/>
      <c r="V31" s="921">
        <v>1550</v>
      </c>
      <c r="W31" s="921"/>
      <c r="X31" s="921"/>
      <c r="Y31" s="921"/>
      <c r="Z31" s="921"/>
      <c r="AA31" s="921">
        <v>219</v>
      </c>
      <c r="AB31" s="921"/>
      <c r="AC31" s="921"/>
      <c r="AD31" s="921"/>
      <c r="AE31" s="925"/>
      <c r="AF31" s="943">
        <v>1956</v>
      </c>
      <c r="AG31" s="680"/>
      <c r="AH31" s="680"/>
      <c r="AI31" s="680"/>
      <c r="AJ31" s="944"/>
      <c r="AK31" s="924">
        <v>157</v>
      </c>
      <c r="AL31" s="921"/>
      <c r="AM31" s="921"/>
      <c r="AN31" s="921"/>
      <c r="AO31" s="921"/>
      <c r="AP31" s="921">
        <v>7060</v>
      </c>
      <c r="AQ31" s="921"/>
      <c r="AR31" s="921"/>
      <c r="AS31" s="921"/>
      <c r="AT31" s="921"/>
      <c r="AU31" s="921">
        <v>1002</v>
      </c>
      <c r="AV31" s="921"/>
      <c r="AW31" s="921"/>
      <c r="AX31" s="921"/>
      <c r="AY31" s="921"/>
      <c r="AZ31" s="950" t="s">
        <v>201</v>
      </c>
      <c r="BA31" s="950"/>
      <c r="BB31" s="950"/>
      <c r="BC31" s="950"/>
      <c r="BD31" s="950"/>
      <c r="BE31" s="922" t="s">
        <v>462</v>
      </c>
      <c r="BF31" s="922"/>
      <c r="BG31" s="922"/>
      <c r="BH31" s="922"/>
      <c r="BI31" s="923"/>
      <c r="BJ31" s="57"/>
      <c r="BK31" s="57"/>
      <c r="BL31" s="57"/>
      <c r="BM31" s="57"/>
      <c r="BN31" s="57"/>
      <c r="BO31" s="56"/>
      <c r="BP31" s="56"/>
      <c r="BQ31" s="53">
        <v>25</v>
      </c>
      <c r="BR31" s="73"/>
      <c r="BS31" s="676"/>
      <c r="BT31" s="677"/>
      <c r="BU31" s="677"/>
      <c r="BV31" s="677"/>
      <c r="BW31" s="677"/>
      <c r="BX31" s="677"/>
      <c r="BY31" s="677"/>
      <c r="BZ31" s="677"/>
      <c r="CA31" s="677"/>
      <c r="CB31" s="677"/>
      <c r="CC31" s="677"/>
      <c r="CD31" s="677"/>
      <c r="CE31" s="677"/>
      <c r="CF31" s="677"/>
      <c r="CG31" s="678"/>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82"/>
      <c r="EA31" s="49"/>
    </row>
    <row r="32" spans="1:131" ht="26.25" customHeight="1" x14ac:dyDescent="0.2">
      <c r="A32" s="55">
        <v>5</v>
      </c>
      <c r="B32" s="676" t="s">
        <v>463</v>
      </c>
      <c r="C32" s="677"/>
      <c r="D32" s="677"/>
      <c r="E32" s="677"/>
      <c r="F32" s="677"/>
      <c r="G32" s="677"/>
      <c r="H32" s="677"/>
      <c r="I32" s="677"/>
      <c r="J32" s="677"/>
      <c r="K32" s="677"/>
      <c r="L32" s="677"/>
      <c r="M32" s="677"/>
      <c r="N32" s="677"/>
      <c r="O32" s="677"/>
      <c r="P32" s="678"/>
      <c r="Q32" s="920">
        <v>124</v>
      </c>
      <c r="R32" s="921"/>
      <c r="S32" s="921"/>
      <c r="T32" s="921"/>
      <c r="U32" s="921"/>
      <c r="V32" s="921">
        <v>105</v>
      </c>
      <c r="W32" s="921"/>
      <c r="X32" s="921"/>
      <c r="Y32" s="921"/>
      <c r="Z32" s="921"/>
      <c r="AA32" s="921">
        <v>19</v>
      </c>
      <c r="AB32" s="921"/>
      <c r="AC32" s="921"/>
      <c r="AD32" s="921"/>
      <c r="AE32" s="925"/>
      <c r="AF32" s="943">
        <v>582</v>
      </c>
      <c r="AG32" s="680"/>
      <c r="AH32" s="680"/>
      <c r="AI32" s="680"/>
      <c r="AJ32" s="944"/>
      <c r="AK32" s="924">
        <v>32</v>
      </c>
      <c r="AL32" s="921"/>
      <c r="AM32" s="921"/>
      <c r="AN32" s="921"/>
      <c r="AO32" s="921"/>
      <c r="AP32" s="921">
        <v>698</v>
      </c>
      <c r="AQ32" s="921"/>
      <c r="AR32" s="921"/>
      <c r="AS32" s="921"/>
      <c r="AT32" s="921"/>
      <c r="AU32" s="921">
        <v>295</v>
      </c>
      <c r="AV32" s="921"/>
      <c r="AW32" s="921"/>
      <c r="AX32" s="921"/>
      <c r="AY32" s="921"/>
      <c r="AZ32" s="950" t="s">
        <v>201</v>
      </c>
      <c r="BA32" s="950"/>
      <c r="BB32" s="950"/>
      <c r="BC32" s="950"/>
      <c r="BD32" s="950"/>
      <c r="BE32" s="922" t="s">
        <v>462</v>
      </c>
      <c r="BF32" s="922"/>
      <c r="BG32" s="922"/>
      <c r="BH32" s="922"/>
      <c r="BI32" s="923"/>
      <c r="BJ32" s="57"/>
      <c r="BK32" s="57"/>
      <c r="BL32" s="57"/>
      <c r="BM32" s="57"/>
      <c r="BN32" s="57"/>
      <c r="BO32" s="56"/>
      <c r="BP32" s="56"/>
      <c r="BQ32" s="53">
        <v>26</v>
      </c>
      <c r="BR32" s="73"/>
      <c r="BS32" s="676"/>
      <c r="BT32" s="677"/>
      <c r="BU32" s="677"/>
      <c r="BV32" s="677"/>
      <c r="BW32" s="677"/>
      <c r="BX32" s="677"/>
      <c r="BY32" s="677"/>
      <c r="BZ32" s="677"/>
      <c r="CA32" s="677"/>
      <c r="CB32" s="677"/>
      <c r="CC32" s="677"/>
      <c r="CD32" s="677"/>
      <c r="CE32" s="677"/>
      <c r="CF32" s="677"/>
      <c r="CG32" s="678"/>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82"/>
      <c r="EA32" s="49"/>
    </row>
    <row r="33" spans="1:131" ht="26.25" customHeight="1" x14ac:dyDescent="0.2">
      <c r="A33" s="55">
        <v>6</v>
      </c>
      <c r="B33" s="676" t="s">
        <v>196</v>
      </c>
      <c r="C33" s="677"/>
      <c r="D33" s="677"/>
      <c r="E33" s="677"/>
      <c r="F33" s="677"/>
      <c r="G33" s="677"/>
      <c r="H33" s="677"/>
      <c r="I33" s="677"/>
      <c r="J33" s="677"/>
      <c r="K33" s="677"/>
      <c r="L33" s="677"/>
      <c r="M33" s="677"/>
      <c r="N33" s="677"/>
      <c r="O33" s="677"/>
      <c r="P33" s="678"/>
      <c r="Q33" s="920">
        <v>3560</v>
      </c>
      <c r="R33" s="921"/>
      <c r="S33" s="921"/>
      <c r="T33" s="921"/>
      <c r="U33" s="921"/>
      <c r="V33" s="921">
        <v>3586</v>
      </c>
      <c r="W33" s="921"/>
      <c r="X33" s="921"/>
      <c r="Y33" s="921"/>
      <c r="Z33" s="921"/>
      <c r="AA33" s="921">
        <v>-26</v>
      </c>
      <c r="AB33" s="921"/>
      <c r="AC33" s="921"/>
      <c r="AD33" s="921"/>
      <c r="AE33" s="925"/>
      <c r="AF33" s="943">
        <v>1107</v>
      </c>
      <c r="AG33" s="680"/>
      <c r="AH33" s="680"/>
      <c r="AI33" s="680"/>
      <c r="AJ33" s="944"/>
      <c r="AK33" s="924">
        <v>387</v>
      </c>
      <c r="AL33" s="921"/>
      <c r="AM33" s="921"/>
      <c r="AN33" s="921"/>
      <c r="AO33" s="921"/>
      <c r="AP33" s="921">
        <v>6398</v>
      </c>
      <c r="AQ33" s="921"/>
      <c r="AR33" s="921"/>
      <c r="AS33" s="921"/>
      <c r="AT33" s="921"/>
      <c r="AU33" s="921">
        <v>3199</v>
      </c>
      <c r="AV33" s="921"/>
      <c r="AW33" s="921"/>
      <c r="AX33" s="921"/>
      <c r="AY33" s="921"/>
      <c r="AZ33" s="950" t="s">
        <v>201</v>
      </c>
      <c r="BA33" s="950"/>
      <c r="BB33" s="950"/>
      <c r="BC33" s="950"/>
      <c r="BD33" s="950"/>
      <c r="BE33" s="922" t="s">
        <v>462</v>
      </c>
      <c r="BF33" s="922"/>
      <c r="BG33" s="922"/>
      <c r="BH33" s="922"/>
      <c r="BI33" s="923"/>
      <c r="BJ33" s="57"/>
      <c r="BK33" s="57"/>
      <c r="BL33" s="57"/>
      <c r="BM33" s="57"/>
      <c r="BN33" s="57"/>
      <c r="BO33" s="56"/>
      <c r="BP33" s="56"/>
      <c r="BQ33" s="53">
        <v>27</v>
      </c>
      <c r="BR33" s="73"/>
      <c r="BS33" s="676"/>
      <c r="BT33" s="677"/>
      <c r="BU33" s="677"/>
      <c r="BV33" s="677"/>
      <c r="BW33" s="677"/>
      <c r="BX33" s="677"/>
      <c r="BY33" s="677"/>
      <c r="BZ33" s="677"/>
      <c r="CA33" s="677"/>
      <c r="CB33" s="677"/>
      <c r="CC33" s="677"/>
      <c r="CD33" s="677"/>
      <c r="CE33" s="677"/>
      <c r="CF33" s="677"/>
      <c r="CG33" s="678"/>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82"/>
      <c r="EA33" s="49"/>
    </row>
    <row r="34" spans="1:131" ht="26.25" customHeight="1" x14ac:dyDescent="0.2">
      <c r="A34" s="55">
        <v>7</v>
      </c>
      <c r="B34" s="676" t="s">
        <v>45</v>
      </c>
      <c r="C34" s="677"/>
      <c r="D34" s="677"/>
      <c r="E34" s="677"/>
      <c r="F34" s="677"/>
      <c r="G34" s="677"/>
      <c r="H34" s="677"/>
      <c r="I34" s="677"/>
      <c r="J34" s="677"/>
      <c r="K34" s="677"/>
      <c r="L34" s="677"/>
      <c r="M34" s="677"/>
      <c r="N34" s="677"/>
      <c r="O34" s="677"/>
      <c r="P34" s="678"/>
      <c r="Q34" s="920">
        <v>1610</v>
      </c>
      <c r="R34" s="921"/>
      <c r="S34" s="921"/>
      <c r="T34" s="921"/>
      <c r="U34" s="921"/>
      <c r="V34" s="921">
        <v>1559</v>
      </c>
      <c r="W34" s="921"/>
      <c r="X34" s="921"/>
      <c r="Y34" s="921"/>
      <c r="Z34" s="921"/>
      <c r="AA34" s="921">
        <v>51</v>
      </c>
      <c r="AB34" s="921"/>
      <c r="AC34" s="921"/>
      <c r="AD34" s="921"/>
      <c r="AE34" s="925"/>
      <c r="AF34" s="943">
        <v>54</v>
      </c>
      <c r="AG34" s="680"/>
      <c r="AH34" s="680"/>
      <c r="AI34" s="680"/>
      <c r="AJ34" s="944"/>
      <c r="AK34" s="924">
        <v>559</v>
      </c>
      <c r="AL34" s="921"/>
      <c r="AM34" s="921"/>
      <c r="AN34" s="921"/>
      <c r="AO34" s="921"/>
      <c r="AP34" s="921">
        <v>6133</v>
      </c>
      <c r="AQ34" s="921"/>
      <c r="AR34" s="921"/>
      <c r="AS34" s="921"/>
      <c r="AT34" s="921"/>
      <c r="AU34" s="921">
        <v>4263</v>
      </c>
      <c r="AV34" s="921"/>
      <c r="AW34" s="921"/>
      <c r="AX34" s="921"/>
      <c r="AY34" s="921"/>
      <c r="AZ34" s="950" t="s">
        <v>201</v>
      </c>
      <c r="BA34" s="950"/>
      <c r="BB34" s="950"/>
      <c r="BC34" s="950"/>
      <c r="BD34" s="950"/>
      <c r="BE34" s="922" t="s">
        <v>462</v>
      </c>
      <c r="BF34" s="922"/>
      <c r="BG34" s="922"/>
      <c r="BH34" s="922"/>
      <c r="BI34" s="923"/>
      <c r="BJ34" s="57"/>
      <c r="BK34" s="57"/>
      <c r="BL34" s="57"/>
      <c r="BM34" s="57"/>
      <c r="BN34" s="57"/>
      <c r="BO34" s="56"/>
      <c r="BP34" s="56"/>
      <c r="BQ34" s="53">
        <v>28</v>
      </c>
      <c r="BR34" s="73"/>
      <c r="BS34" s="676"/>
      <c r="BT34" s="677"/>
      <c r="BU34" s="677"/>
      <c r="BV34" s="677"/>
      <c r="BW34" s="677"/>
      <c r="BX34" s="677"/>
      <c r="BY34" s="677"/>
      <c r="BZ34" s="677"/>
      <c r="CA34" s="677"/>
      <c r="CB34" s="677"/>
      <c r="CC34" s="677"/>
      <c r="CD34" s="677"/>
      <c r="CE34" s="677"/>
      <c r="CF34" s="677"/>
      <c r="CG34" s="678"/>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82"/>
      <c r="EA34" s="49"/>
    </row>
    <row r="35" spans="1:131" ht="26.25" customHeight="1" x14ac:dyDescent="0.2">
      <c r="A35" s="55">
        <v>8</v>
      </c>
      <c r="B35" s="676" t="s">
        <v>233</v>
      </c>
      <c r="C35" s="677"/>
      <c r="D35" s="677"/>
      <c r="E35" s="677"/>
      <c r="F35" s="677"/>
      <c r="G35" s="677"/>
      <c r="H35" s="677"/>
      <c r="I35" s="677"/>
      <c r="J35" s="677"/>
      <c r="K35" s="677"/>
      <c r="L35" s="677"/>
      <c r="M35" s="677"/>
      <c r="N35" s="677"/>
      <c r="O35" s="677"/>
      <c r="P35" s="678"/>
      <c r="Q35" s="920">
        <v>284</v>
      </c>
      <c r="R35" s="921"/>
      <c r="S35" s="921"/>
      <c r="T35" s="921"/>
      <c r="U35" s="921"/>
      <c r="V35" s="921">
        <v>253</v>
      </c>
      <c r="W35" s="921"/>
      <c r="X35" s="921"/>
      <c r="Y35" s="921"/>
      <c r="Z35" s="921"/>
      <c r="AA35" s="921">
        <v>31</v>
      </c>
      <c r="AB35" s="921"/>
      <c r="AC35" s="921"/>
      <c r="AD35" s="921"/>
      <c r="AE35" s="925"/>
      <c r="AF35" s="943">
        <v>14</v>
      </c>
      <c r="AG35" s="680"/>
      <c r="AH35" s="680"/>
      <c r="AI35" s="680"/>
      <c r="AJ35" s="944"/>
      <c r="AK35" s="924">
        <v>114</v>
      </c>
      <c r="AL35" s="921"/>
      <c r="AM35" s="921"/>
      <c r="AN35" s="921"/>
      <c r="AO35" s="921"/>
      <c r="AP35" s="921">
        <v>491</v>
      </c>
      <c r="AQ35" s="921"/>
      <c r="AR35" s="921"/>
      <c r="AS35" s="921"/>
      <c r="AT35" s="921"/>
      <c r="AU35" s="921">
        <v>443</v>
      </c>
      <c r="AV35" s="921"/>
      <c r="AW35" s="921"/>
      <c r="AX35" s="921"/>
      <c r="AY35" s="921"/>
      <c r="AZ35" s="950" t="s">
        <v>201</v>
      </c>
      <c r="BA35" s="950"/>
      <c r="BB35" s="950"/>
      <c r="BC35" s="950"/>
      <c r="BD35" s="950"/>
      <c r="BE35" s="922" t="s">
        <v>462</v>
      </c>
      <c r="BF35" s="922"/>
      <c r="BG35" s="922"/>
      <c r="BH35" s="922"/>
      <c r="BI35" s="923"/>
      <c r="BJ35" s="57"/>
      <c r="BK35" s="57"/>
      <c r="BL35" s="57"/>
      <c r="BM35" s="57"/>
      <c r="BN35" s="57"/>
      <c r="BO35" s="56"/>
      <c r="BP35" s="56"/>
      <c r="BQ35" s="53">
        <v>29</v>
      </c>
      <c r="BR35" s="73"/>
      <c r="BS35" s="676"/>
      <c r="BT35" s="677"/>
      <c r="BU35" s="677"/>
      <c r="BV35" s="677"/>
      <c r="BW35" s="677"/>
      <c r="BX35" s="677"/>
      <c r="BY35" s="677"/>
      <c r="BZ35" s="677"/>
      <c r="CA35" s="677"/>
      <c r="CB35" s="677"/>
      <c r="CC35" s="677"/>
      <c r="CD35" s="677"/>
      <c r="CE35" s="677"/>
      <c r="CF35" s="677"/>
      <c r="CG35" s="678"/>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82"/>
      <c r="EA35" s="49"/>
    </row>
    <row r="36" spans="1:131" ht="26.25" customHeight="1" x14ac:dyDescent="0.2">
      <c r="A36" s="55">
        <v>9</v>
      </c>
      <c r="B36" s="676" t="s">
        <v>465</v>
      </c>
      <c r="C36" s="677"/>
      <c r="D36" s="677"/>
      <c r="E36" s="677"/>
      <c r="F36" s="677"/>
      <c r="G36" s="677"/>
      <c r="H36" s="677"/>
      <c r="I36" s="677"/>
      <c r="J36" s="677"/>
      <c r="K36" s="677"/>
      <c r="L36" s="677"/>
      <c r="M36" s="677"/>
      <c r="N36" s="677"/>
      <c r="O36" s="677"/>
      <c r="P36" s="678"/>
      <c r="Q36" s="920">
        <v>176</v>
      </c>
      <c r="R36" s="921"/>
      <c r="S36" s="921"/>
      <c r="T36" s="921"/>
      <c r="U36" s="921"/>
      <c r="V36" s="921">
        <v>176</v>
      </c>
      <c r="W36" s="921"/>
      <c r="X36" s="921"/>
      <c r="Y36" s="921"/>
      <c r="Z36" s="921"/>
      <c r="AA36" s="921" t="s">
        <v>201</v>
      </c>
      <c r="AB36" s="921"/>
      <c r="AC36" s="921"/>
      <c r="AD36" s="921"/>
      <c r="AE36" s="925"/>
      <c r="AF36" s="943" t="s">
        <v>201</v>
      </c>
      <c r="AG36" s="680"/>
      <c r="AH36" s="680"/>
      <c r="AI36" s="680"/>
      <c r="AJ36" s="944"/>
      <c r="AK36" s="924">
        <v>176</v>
      </c>
      <c r="AL36" s="921"/>
      <c r="AM36" s="921"/>
      <c r="AN36" s="921"/>
      <c r="AO36" s="921"/>
      <c r="AP36" s="921">
        <v>1357</v>
      </c>
      <c r="AQ36" s="921"/>
      <c r="AR36" s="921"/>
      <c r="AS36" s="921"/>
      <c r="AT36" s="921"/>
      <c r="AU36" s="921">
        <v>1139</v>
      </c>
      <c r="AV36" s="921"/>
      <c r="AW36" s="921"/>
      <c r="AX36" s="921"/>
      <c r="AY36" s="921"/>
      <c r="AZ36" s="950" t="s">
        <v>201</v>
      </c>
      <c r="BA36" s="950"/>
      <c r="BB36" s="950"/>
      <c r="BC36" s="950"/>
      <c r="BD36" s="950"/>
      <c r="BE36" s="922" t="s">
        <v>24</v>
      </c>
      <c r="BF36" s="922"/>
      <c r="BG36" s="922"/>
      <c r="BH36" s="922"/>
      <c r="BI36" s="923"/>
      <c r="BJ36" s="57"/>
      <c r="BK36" s="57"/>
      <c r="BL36" s="57"/>
      <c r="BM36" s="57"/>
      <c r="BN36" s="57"/>
      <c r="BO36" s="56"/>
      <c r="BP36" s="56"/>
      <c r="BQ36" s="53">
        <v>30</v>
      </c>
      <c r="BR36" s="73"/>
      <c r="BS36" s="676"/>
      <c r="BT36" s="677"/>
      <c r="BU36" s="677"/>
      <c r="BV36" s="677"/>
      <c r="BW36" s="677"/>
      <c r="BX36" s="677"/>
      <c r="BY36" s="677"/>
      <c r="BZ36" s="677"/>
      <c r="CA36" s="677"/>
      <c r="CB36" s="677"/>
      <c r="CC36" s="677"/>
      <c r="CD36" s="677"/>
      <c r="CE36" s="677"/>
      <c r="CF36" s="677"/>
      <c r="CG36" s="678"/>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82"/>
      <c r="EA36" s="49"/>
    </row>
    <row r="37" spans="1:131" ht="26.25" customHeight="1" x14ac:dyDescent="0.2">
      <c r="A37" s="55">
        <v>10</v>
      </c>
      <c r="B37" s="676" t="s">
        <v>466</v>
      </c>
      <c r="C37" s="677"/>
      <c r="D37" s="677"/>
      <c r="E37" s="677"/>
      <c r="F37" s="677"/>
      <c r="G37" s="677"/>
      <c r="H37" s="677"/>
      <c r="I37" s="677"/>
      <c r="J37" s="677"/>
      <c r="K37" s="677"/>
      <c r="L37" s="677"/>
      <c r="M37" s="677"/>
      <c r="N37" s="677"/>
      <c r="O37" s="677"/>
      <c r="P37" s="678"/>
      <c r="Q37" s="920">
        <v>250</v>
      </c>
      <c r="R37" s="921"/>
      <c r="S37" s="921"/>
      <c r="T37" s="921"/>
      <c r="U37" s="921"/>
      <c r="V37" s="921">
        <v>234</v>
      </c>
      <c r="W37" s="921"/>
      <c r="X37" s="921"/>
      <c r="Y37" s="921"/>
      <c r="Z37" s="921"/>
      <c r="AA37" s="921">
        <v>16</v>
      </c>
      <c r="AB37" s="921"/>
      <c r="AC37" s="921"/>
      <c r="AD37" s="921"/>
      <c r="AE37" s="925"/>
      <c r="AF37" s="943">
        <v>16</v>
      </c>
      <c r="AG37" s="680"/>
      <c r="AH37" s="680"/>
      <c r="AI37" s="680"/>
      <c r="AJ37" s="944"/>
      <c r="AK37" s="924" t="s">
        <v>201</v>
      </c>
      <c r="AL37" s="921"/>
      <c r="AM37" s="921"/>
      <c r="AN37" s="921"/>
      <c r="AO37" s="921"/>
      <c r="AP37" s="921">
        <v>692</v>
      </c>
      <c r="AQ37" s="921"/>
      <c r="AR37" s="921"/>
      <c r="AS37" s="921"/>
      <c r="AT37" s="921"/>
      <c r="AU37" s="921" t="s">
        <v>201</v>
      </c>
      <c r="AV37" s="921"/>
      <c r="AW37" s="921"/>
      <c r="AX37" s="921"/>
      <c r="AY37" s="921"/>
      <c r="AZ37" s="950" t="s">
        <v>201</v>
      </c>
      <c r="BA37" s="950"/>
      <c r="BB37" s="950"/>
      <c r="BC37" s="950"/>
      <c r="BD37" s="950"/>
      <c r="BE37" s="922" t="s">
        <v>24</v>
      </c>
      <c r="BF37" s="922"/>
      <c r="BG37" s="922"/>
      <c r="BH37" s="922"/>
      <c r="BI37" s="923"/>
      <c r="BJ37" s="57"/>
      <c r="BK37" s="57"/>
      <c r="BL37" s="57"/>
      <c r="BM37" s="57"/>
      <c r="BN37" s="57"/>
      <c r="BO37" s="56"/>
      <c r="BP37" s="56"/>
      <c r="BQ37" s="53">
        <v>31</v>
      </c>
      <c r="BR37" s="73"/>
      <c r="BS37" s="676"/>
      <c r="BT37" s="677"/>
      <c r="BU37" s="677"/>
      <c r="BV37" s="677"/>
      <c r="BW37" s="677"/>
      <c r="BX37" s="677"/>
      <c r="BY37" s="677"/>
      <c r="BZ37" s="677"/>
      <c r="CA37" s="677"/>
      <c r="CB37" s="677"/>
      <c r="CC37" s="677"/>
      <c r="CD37" s="677"/>
      <c r="CE37" s="677"/>
      <c r="CF37" s="677"/>
      <c r="CG37" s="678"/>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82"/>
      <c r="EA37" s="49"/>
    </row>
    <row r="38" spans="1:131" ht="26.25" customHeight="1" x14ac:dyDescent="0.2">
      <c r="A38" s="55">
        <v>11</v>
      </c>
      <c r="B38" s="676"/>
      <c r="C38" s="677"/>
      <c r="D38" s="677"/>
      <c r="E38" s="677"/>
      <c r="F38" s="677"/>
      <c r="G38" s="677"/>
      <c r="H38" s="677"/>
      <c r="I38" s="677"/>
      <c r="J38" s="677"/>
      <c r="K38" s="677"/>
      <c r="L38" s="677"/>
      <c r="M38" s="677"/>
      <c r="N38" s="677"/>
      <c r="O38" s="677"/>
      <c r="P38" s="678"/>
      <c r="Q38" s="920"/>
      <c r="R38" s="921"/>
      <c r="S38" s="921"/>
      <c r="T38" s="921"/>
      <c r="U38" s="921"/>
      <c r="V38" s="921"/>
      <c r="W38" s="921"/>
      <c r="X38" s="921"/>
      <c r="Y38" s="921"/>
      <c r="Z38" s="921"/>
      <c r="AA38" s="921"/>
      <c r="AB38" s="921"/>
      <c r="AC38" s="921"/>
      <c r="AD38" s="921"/>
      <c r="AE38" s="925"/>
      <c r="AF38" s="943"/>
      <c r="AG38" s="680"/>
      <c r="AH38" s="680"/>
      <c r="AI38" s="680"/>
      <c r="AJ38" s="944"/>
      <c r="AK38" s="924"/>
      <c r="AL38" s="921"/>
      <c r="AM38" s="921"/>
      <c r="AN38" s="921"/>
      <c r="AO38" s="921"/>
      <c r="AP38" s="921"/>
      <c r="AQ38" s="921"/>
      <c r="AR38" s="921"/>
      <c r="AS38" s="921"/>
      <c r="AT38" s="921"/>
      <c r="AU38" s="921"/>
      <c r="AV38" s="921"/>
      <c r="AW38" s="921"/>
      <c r="AX38" s="921"/>
      <c r="AY38" s="921"/>
      <c r="AZ38" s="950"/>
      <c r="BA38" s="950"/>
      <c r="BB38" s="950"/>
      <c r="BC38" s="950"/>
      <c r="BD38" s="950"/>
      <c r="BE38" s="922"/>
      <c r="BF38" s="922"/>
      <c r="BG38" s="922"/>
      <c r="BH38" s="922"/>
      <c r="BI38" s="923"/>
      <c r="BJ38" s="57"/>
      <c r="BK38" s="57"/>
      <c r="BL38" s="57"/>
      <c r="BM38" s="57"/>
      <c r="BN38" s="57"/>
      <c r="BO38" s="56"/>
      <c r="BP38" s="56"/>
      <c r="BQ38" s="53">
        <v>32</v>
      </c>
      <c r="BR38" s="73"/>
      <c r="BS38" s="676"/>
      <c r="BT38" s="677"/>
      <c r="BU38" s="677"/>
      <c r="BV38" s="677"/>
      <c r="BW38" s="677"/>
      <c r="BX38" s="677"/>
      <c r="BY38" s="677"/>
      <c r="BZ38" s="677"/>
      <c r="CA38" s="677"/>
      <c r="CB38" s="677"/>
      <c r="CC38" s="677"/>
      <c r="CD38" s="677"/>
      <c r="CE38" s="677"/>
      <c r="CF38" s="677"/>
      <c r="CG38" s="678"/>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82"/>
      <c r="EA38" s="49"/>
    </row>
    <row r="39" spans="1:131" ht="26.25" customHeight="1" x14ac:dyDescent="0.2">
      <c r="A39" s="55">
        <v>12</v>
      </c>
      <c r="B39" s="676"/>
      <c r="C39" s="677"/>
      <c r="D39" s="677"/>
      <c r="E39" s="677"/>
      <c r="F39" s="677"/>
      <c r="G39" s="677"/>
      <c r="H39" s="677"/>
      <c r="I39" s="677"/>
      <c r="J39" s="677"/>
      <c r="K39" s="677"/>
      <c r="L39" s="677"/>
      <c r="M39" s="677"/>
      <c r="N39" s="677"/>
      <c r="O39" s="677"/>
      <c r="P39" s="678"/>
      <c r="Q39" s="920"/>
      <c r="R39" s="921"/>
      <c r="S39" s="921"/>
      <c r="T39" s="921"/>
      <c r="U39" s="921"/>
      <c r="V39" s="921"/>
      <c r="W39" s="921"/>
      <c r="X39" s="921"/>
      <c r="Y39" s="921"/>
      <c r="Z39" s="921"/>
      <c r="AA39" s="921"/>
      <c r="AB39" s="921"/>
      <c r="AC39" s="921"/>
      <c r="AD39" s="921"/>
      <c r="AE39" s="925"/>
      <c r="AF39" s="943"/>
      <c r="AG39" s="680"/>
      <c r="AH39" s="680"/>
      <c r="AI39" s="680"/>
      <c r="AJ39" s="944"/>
      <c r="AK39" s="924"/>
      <c r="AL39" s="921"/>
      <c r="AM39" s="921"/>
      <c r="AN39" s="921"/>
      <c r="AO39" s="921"/>
      <c r="AP39" s="921"/>
      <c r="AQ39" s="921"/>
      <c r="AR39" s="921"/>
      <c r="AS39" s="921"/>
      <c r="AT39" s="921"/>
      <c r="AU39" s="921"/>
      <c r="AV39" s="921"/>
      <c r="AW39" s="921"/>
      <c r="AX39" s="921"/>
      <c r="AY39" s="921"/>
      <c r="AZ39" s="950"/>
      <c r="BA39" s="950"/>
      <c r="BB39" s="950"/>
      <c r="BC39" s="950"/>
      <c r="BD39" s="950"/>
      <c r="BE39" s="922"/>
      <c r="BF39" s="922"/>
      <c r="BG39" s="922"/>
      <c r="BH39" s="922"/>
      <c r="BI39" s="923"/>
      <c r="BJ39" s="57"/>
      <c r="BK39" s="57"/>
      <c r="BL39" s="57"/>
      <c r="BM39" s="57"/>
      <c r="BN39" s="57"/>
      <c r="BO39" s="56"/>
      <c r="BP39" s="56"/>
      <c r="BQ39" s="53">
        <v>33</v>
      </c>
      <c r="BR39" s="73"/>
      <c r="BS39" s="676"/>
      <c r="BT39" s="677"/>
      <c r="BU39" s="677"/>
      <c r="BV39" s="677"/>
      <c r="BW39" s="677"/>
      <c r="BX39" s="677"/>
      <c r="BY39" s="677"/>
      <c r="BZ39" s="677"/>
      <c r="CA39" s="677"/>
      <c r="CB39" s="677"/>
      <c r="CC39" s="677"/>
      <c r="CD39" s="677"/>
      <c r="CE39" s="677"/>
      <c r="CF39" s="677"/>
      <c r="CG39" s="678"/>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82"/>
      <c r="EA39" s="49"/>
    </row>
    <row r="40" spans="1:131" ht="26.25" customHeight="1" x14ac:dyDescent="0.2">
      <c r="A40" s="53">
        <v>13</v>
      </c>
      <c r="B40" s="676"/>
      <c r="C40" s="677"/>
      <c r="D40" s="677"/>
      <c r="E40" s="677"/>
      <c r="F40" s="677"/>
      <c r="G40" s="677"/>
      <c r="H40" s="677"/>
      <c r="I40" s="677"/>
      <c r="J40" s="677"/>
      <c r="K40" s="677"/>
      <c r="L40" s="677"/>
      <c r="M40" s="677"/>
      <c r="N40" s="677"/>
      <c r="O40" s="677"/>
      <c r="P40" s="678"/>
      <c r="Q40" s="920"/>
      <c r="R40" s="921"/>
      <c r="S40" s="921"/>
      <c r="T40" s="921"/>
      <c r="U40" s="921"/>
      <c r="V40" s="921"/>
      <c r="W40" s="921"/>
      <c r="X40" s="921"/>
      <c r="Y40" s="921"/>
      <c r="Z40" s="921"/>
      <c r="AA40" s="921"/>
      <c r="AB40" s="921"/>
      <c r="AC40" s="921"/>
      <c r="AD40" s="921"/>
      <c r="AE40" s="925"/>
      <c r="AF40" s="943"/>
      <c r="AG40" s="680"/>
      <c r="AH40" s="680"/>
      <c r="AI40" s="680"/>
      <c r="AJ40" s="944"/>
      <c r="AK40" s="924"/>
      <c r="AL40" s="921"/>
      <c r="AM40" s="921"/>
      <c r="AN40" s="921"/>
      <c r="AO40" s="921"/>
      <c r="AP40" s="921"/>
      <c r="AQ40" s="921"/>
      <c r="AR40" s="921"/>
      <c r="AS40" s="921"/>
      <c r="AT40" s="921"/>
      <c r="AU40" s="921"/>
      <c r="AV40" s="921"/>
      <c r="AW40" s="921"/>
      <c r="AX40" s="921"/>
      <c r="AY40" s="921"/>
      <c r="AZ40" s="950"/>
      <c r="BA40" s="950"/>
      <c r="BB40" s="950"/>
      <c r="BC40" s="950"/>
      <c r="BD40" s="950"/>
      <c r="BE40" s="922"/>
      <c r="BF40" s="922"/>
      <c r="BG40" s="922"/>
      <c r="BH40" s="922"/>
      <c r="BI40" s="923"/>
      <c r="BJ40" s="57"/>
      <c r="BK40" s="57"/>
      <c r="BL40" s="57"/>
      <c r="BM40" s="57"/>
      <c r="BN40" s="57"/>
      <c r="BO40" s="56"/>
      <c r="BP40" s="56"/>
      <c r="BQ40" s="53">
        <v>34</v>
      </c>
      <c r="BR40" s="73"/>
      <c r="BS40" s="676"/>
      <c r="BT40" s="677"/>
      <c r="BU40" s="677"/>
      <c r="BV40" s="677"/>
      <c r="BW40" s="677"/>
      <c r="BX40" s="677"/>
      <c r="BY40" s="677"/>
      <c r="BZ40" s="677"/>
      <c r="CA40" s="677"/>
      <c r="CB40" s="677"/>
      <c r="CC40" s="677"/>
      <c r="CD40" s="677"/>
      <c r="CE40" s="677"/>
      <c r="CF40" s="677"/>
      <c r="CG40" s="678"/>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82"/>
      <c r="EA40" s="49"/>
    </row>
    <row r="41" spans="1:131" ht="26.25" customHeight="1" x14ac:dyDescent="0.2">
      <c r="A41" s="53">
        <v>14</v>
      </c>
      <c r="B41" s="676"/>
      <c r="C41" s="677"/>
      <c r="D41" s="677"/>
      <c r="E41" s="677"/>
      <c r="F41" s="677"/>
      <c r="G41" s="677"/>
      <c r="H41" s="677"/>
      <c r="I41" s="677"/>
      <c r="J41" s="677"/>
      <c r="K41" s="677"/>
      <c r="L41" s="677"/>
      <c r="M41" s="677"/>
      <c r="N41" s="677"/>
      <c r="O41" s="677"/>
      <c r="P41" s="678"/>
      <c r="Q41" s="920"/>
      <c r="R41" s="921"/>
      <c r="S41" s="921"/>
      <c r="T41" s="921"/>
      <c r="U41" s="921"/>
      <c r="V41" s="921"/>
      <c r="W41" s="921"/>
      <c r="X41" s="921"/>
      <c r="Y41" s="921"/>
      <c r="Z41" s="921"/>
      <c r="AA41" s="921"/>
      <c r="AB41" s="921"/>
      <c r="AC41" s="921"/>
      <c r="AD41" s="921"/>
      <c r="AE41" s="925"/>
      <c r="AF41" s="943"/>
      <c r="AG41" s="680"/>
      <c r="AH41" s="680"/>
      <c r="AI41" s="680"/>
      <c r="AJ41" s="944"/>
      <c r="AK41" s="924"/>
      <c r="AL41" s="921"/>
      <c r="AM41" s="921"/>
      <c r="AN41" s="921"/>
      <c r="AO41" s="921"/>
      <c r="AP41" s="921"/>
      <c r="AQ41" s="921"/>
      <c r="AR41" s="921"/>
      <c r="AS41" s="921"/>
      <c r="AT41" s="921"/>
      <c r="AU41" s="921"/>
      <c r="AV41" s="921"/>
      <c r="AW41" s="921"/>
      <c r="AX41" s="921"/>
      <c r="AY41" s="921"/>
      <c r="AZ41" s="950"/>
      <c r="BA41" s="950"/>
      <c r="BB41" s="950"/>
      <c r="BC41" s="950"/>
      <c r="BD41" s="950"/>
      <c r="BE41" s="922"/>
      <c r="BF41" s="922"/>
      <c r="BG41" s="922"/>
      <c r="BH41" s="922"/>
      <c r="BI41" s="923"/>
      <c r="BJ41" s="57"/>
      <c r="BK41" s="57"/>
      <c r="BL41" s="57"/>
      <c r="BM41" s="57"/>
      <c r="BN41" s="57"/>
      <c r="BO41" s="56"/>
      <c r="BP41" s="56"/>
      <c r="BQ41" s="53">
        <v>35</v>
      </c>
      <c r="BR41" s="73"/>
      <c r="BS41" s="676"/>
      <c r="BT41" s="677"/>
      <c r="BU41" s="677"/>
      <c r="BV41" s="677"/>
      <c r="BW41" s="677"/>
      <c r="BX41" s="677"/>
      <c r="BY41" s="677"/>
      <c r="BZ41" s="677"/>
      <c r="CA41" s="677"/>
      <c r="CB41" s="677"/>
      <c r="CC41" s="677"/>
      <c r="CD41" s="677"/>
      <c r="CE41" s="677"/>
      <c r="CF41" s="677"/>
      <c r="CG41" s="678"/>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82"/>
      <c r="EA41" s="49"/>
    </row>
    <row r="42" spans="1:131" ht="26.25" customHeight="1" x14ac:dyDescent="0.2">
      <c r="A42" s="53">
        <v>15</v>
      </c>
      <c r="B42" s="676"/>
      <c r="C42" s="677"/>
      <c r="D42" s="677"/>
      <c r="E42" s="677"/>
      <c r="F42" s="677"/>
      <c r="G42" s="677"/>
      <c r="H42" s="677"/>
      <c r="I42" s="677"/>
      <c r="J42" s="677"/>
      <c r="K42" s="677"/>
      <c r="L42" s="677"/>
      <c r="M42" s="677"/>
      <c r="N42" s="677"/>
      <c r="O42" s="677"/>
      <c r="P42" s="678"/>
      <c r="Q42" s="920"/>
      <c r="R42" s="921"/>
      <c r="S42" s="921"/>
      <c r="T42" s="921"/>
      <c r="U42" s="921"/>
      <c r="V42" s="921"/>
      <c r="W42" s="921"/>
      <c r="X42" s="921"/>
      <c r="Y42" s="921"/>
      <c r="Z42" s="921"/>
      <c r="AA42" s="921"/>
      <c r="AB42" s="921"/>
      <c r="AC42" s="921"/>
      <c r="AD42" s="921"/>
      <c r="AE42" s="925"/>
      <c r="AF42" s="943"/>
      <c r="AG42" s="680"/>
      <c r="AH42" s="680"/>
      <c r="AI42" s="680"/>
      <c r="AJ42" s="944"/>
      <c r="AK42" s="924"/>
      <c r="AL42" s="921"/>
      <c r="AM42" s="921"/>
      <c r="AN42" s="921"/>
      <c r="AO42" s="921"/>
      <c r="AP42" s="921"/>
      <c r="AQ42" s="921"/>
      <c r="AR42" s="921"/>
      <c r="AS42" s="921"/>
      <c r="AT42" s="921"/>
      <c r="AU42" s="921"/>
      <c r="AV42" s="921"/>
      <c r="AW42" s="921"/>
      <c r="AX42" s="921"/>
      <c r="AY42" s="921"/>
      <c r="AZ42" s="950"/>
      <c r="BA42" s="950"/>
      <c r="BB42" s="950"/>
      <c r="BC42" s="950"/>
      <c r="BD42" s="950"/>
      <c r="BE42" s="922"/>
      <c r="BF42" s="922"/>
      <c r="BG42" s="922"/>
      <c r="BH42" s="922"/>
      <c r="BI42" s="923"/>
      <c r="BJ42" s="57"/>
      <c r="BK42" s="57"/>
      <c r="BL42" s="57"/>
      <c r="BM42" s="57"/>
      <c r="BN42" s="57"/>
      <c r="BO42" s="56"/>
      <c r="BP42" s="56"/>
      <c r="BQ42" s="53">
        <v>36</v>
      </c>
      <c r="BR42" s="73"/>
      <c r="BS42" s="676"/>
      <c r="BT42" s="677"/>
      <c r="BU42" s="677"/>
      <c r="BV42" s="677"/>
      <c r="BW42" s="677"/>
      <c r="BX42" s="677"/>
      <c r="BY42" s="677"/>
      <c r="BZ42" s="677"/>
      <c r="CA42" s="677"/>
      <c r="CB42" s="677"/>
      <c r="CC42" s="677"/>
      <c r="CD42" s="677"/>
      <c r="CE42" s="677"/>
      <c r="CF42" s="677"/>
      <c r="CG42" s="678"/>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82"/>
      <c r="EA42" s="49"/>
    </row>
    <row r="43" spans="1:131" ht="26.25" customHeight="1" x14ac:dyDescent="0.2">
      <c r="A43" s="53">
        <v>16</v>
      </c>
      <c r="B43" s="676"/>
      <c r="C43" s="677"/>
      <c r="D43" s="677"/>
      <c r="E43" s="677"/>
      <c r="F43" s="677"/>
      <c r="G43" s="677"/>
      <c r="H43" s="677"/>
      <c r="I43" s="677"/>
      <c r="J43" s="677"/>
      <c r="K43" s="677"/>
      <c r="L43" s="677"/>
      <c r="M43" s="677"/>
      <c r="N43" s="677"/>
      <c r="O43" s="677"/>
      <c r="P43" s="678"/>
      <c r="Q43" s="920"/>
      <c r="R43" s="921"/>
      <c r="S43" s="921"/>
      <c r="T43" s="921"/>
      <c r="U43" s="921"/>
      <c r="V43" s="921"/>
      <c r="W43" s="921"/>
      <c r="X43" s="921"/>
      <c r="Y43" s="921"/>
      <c r="Z43" s="921"/>
      <c r="AA43" s="921"/>
      <c r="AB43" s="921"/>
      <c r="AC43" s="921"/>
      <c r="AD43" s="921"/>
      <c r="AE43" s="925"/>
      <c r="AF43" s="943"/>
      <c r="AG43" s="680"/>
      <c r="AH43" s="680"/>
      <c r="AI43" s="680"/>
      <c r="AJ43" s="944"/>
      <c r="AK43" s="924"/>
      <c r="AL43" s="921"/>
      <c r="AM43" s="921"/>
      <c r="AN43" s="921"/>
      <c r="AO43" s="921"/>
      <c r="AP43" s="921"/>
      <c r="AQ43" s="921"/>
      <c r="AR43" s="921"/>
      <c r="AS43" s="921"/>
      <c r="AT43" s="921"/>
      <c r="AU43" s="921"/>
      <c r="AV43" s="921"/>
      <c r="AW43" s="921"/>
      <c r="AX43" s="921"/>
      <c r="AY43" s="921"/>
      <c r="AZ43" s="950"/>
      <c r="BA43" s="950"/>
      <c r="BB43" s="950"/>
      <c r="BC43" s="950"/>
      <c r="BD43" s="950"/>
      <c r="BE43" s="922"/>
      <c r="BF43" s="922"/>
      <c r="BG43" s="922"/>
      <c r="BH43" s="922"/>
      <c r="BI43" s="923"/>
      <c r="BJ43" s="57"/>
      <c r="BK43" s="57"/>
      <c r="BL43" s="57"/>
      <c r="BM43" s="57"/>
      <c r="BN43" s="57"/>
      <c r="BO43" s="56"/>
      <c r="BP43" s="56"/>
      <c r="BQ43" s="53">
        <v>37</v>
      </c>
      <c r="BR43" s="73"/>
      <c r="BS43" s="676"/>
      <c r="BT43" s="677"/>
      <c r="BU43" s="677"/>
      <c r="BV43" s="677"/>
      <c r="BW43" s="677"/>
      <c r="BX43" s="677"/>
      <c r="BY43" s="677"/>
      <c r="BZ43" s="677"/>
      <c r="CA43" s="677"/>
      <c r="CB43" s="677"/>
      <c r="CC43" s="677"/>
      <c r="CD43" s="677"/>
      <c r="CE43" s="677"/>
      <c r="CF43" s="677"/>
      <c r="CG43" s="678"/>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82"/>
      <c r="EA43" s="49"/>
    </row>
    <row r="44" spans="1:131" ht="26.25" customHeight="1" x14ac:dyDescent="0.2">
      <c r="A44" s="53">
        <v>17</v>
      </c>
      <c r="B44" s="676"/>
      <c r="C44" s="677"/>
      <c r="D44" s="677"/>
      <c r="E44" s="677"/>
      <c r="F44" s="677"/>
      <c r="G44" s="677"/>
      <c r="H44" s="677"/>
      <c r="I44" s="677"/>
      <c r="J44" s="677"/>
      <c r="K44" s="677"/>
      <c r="L44" s="677"/>
      <c r="M44" s="677"/>
      <c r="N44" s="677"/>
      <c r="O44" s="677"/>
      <c r="P44" s="678"/>
      <c r="Q44" s="920"/>
      <c r="R44" s="921"/>
      <c r="S44" s="921"/>
      <c r="T44" s="921"/>
      <c r="U44" s="921"/>
      <c r="V44" s="921"/>
      <c r="W44" s="921"/>
      <c r="X44" s="921"/>
      <c r="Y44" s="921"/>
      <c r="Z44" s="921"/>
      <c r="AA44" s="921"/>
      <c r="AB44" s="921"/>
      <c r="AC44" s="921"/>
      <c r="AD44" s="921"/>
      <c r="AE44" s="925"/>
      <c r="AF44" s="943"/>
      <c r="AG44" s="680"/>
      <c r="AH44" s="680"/>
      <c r="AI44" s="680"/>
      <c r="AJ44" s="944"/>
      <c r="AK44" s="924"/>
      <c r="AL44" s="921"/>
      <c r="AM44" s="921"/>
      <c r="AN44" s="921"/>
      <c r="AO44" s="921"/>
      <c r="AP44" s="921"/>
      <c r="AQ44" s="921"/>
      <c r="AR44" s="921"/>
      <c r="AS44" s="921"/>
      <c r="AT44" s="921"/>
      <c r="AU44" s="921"/>
      <c r="AV44" s="921"/>
      <c r="AW44" s="921"/>
      <c r="AX44" s="921"/>
      <c r="AY44" s="921"/>
      <c r="AZ44" s="950"/>
      <c r="BA44" s="950"/>
      <c r="BB44" s="950"/>
      <c r="BC44" s="950"/>
      <c r="BD44" s="950"/>
      <c r="BE44" s="922"/>
      <c r="BF44" s="922"/>
      <c r="BG44" s="922"/>
      <c r="BH44" s="922"/>
      <c r="BI44" s="923"/>
      <c r="BJ44" s="57"/>
      <c r="BK44" s="57"/>
      <c r="BL44" s="57"/>
      <c r="BM44" s="57"/>
      <c r="BN44" s="57"/>
      <c r="BO44" s="56"/>
      <c r="BP44" s="56"/>
      <c r="BQ44" s="53">
        <v>38</v>
      </c>
      <c r="BR44" s="73"/>
      <c r="BS44" s="676"/>
      <c r="BT44" s="677"/>
      <c r="BU44" s="677"/>
      <c r="BV44" s="677"/>
      <c r="BW44" s="677"/>
      <c r="BX44" s="677"/>
      <c r="BY44" s="677"/>
      <c r="BZ44" s="677"/>
      <c r="CA44" s="677"/>
      <c r="CB44" s="677"/>
      <c r="CC44" s="677"/>
      <c r="CD44" s="677"/>
      <c r="CE44" s="677"/>
      <c r="CF44" s="677"/>
      <c r="CG44" s="678"/>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82"/>
      <c r="EA44" s="49"/>
    </row>
    <row r="45" spans="1:131" ht="26.25" customHeight="1" x14ac:dyDescent="0.2">
      <c r="A45" s="53">
        <v>18</v>
      </c>
      <c r="B45" s="676"/>
      <c r="C45" s="677"/>
      <c r="D45" s="677"/>
      <c r="E45" s="677"/>
      <c r="F45" s="677"/>
      <c r="G45" s="677"/>
      <c r="H45" s="677"/>
      <c r="I45" s="677"/>
      <c r="J45" s="677"/>
      <c r="K45" s="677"/>
      <c r="L45" s="677"/>
      <c r="M45" s="677"/>
      <c r="N45" s="677"/>
      <c r="O45" s="677"/>
      <c r="P45" s="678"/>
      <c r="Q45" s="920"/>
      <c r="R45" s="921"/>
      <c r="S45" s="921"/>
      <c r="T45" s="921"/>
      <c r="U45" s="921"/>
      <c r="V45" s="921"/>
      <c r="W45" s="921"/>
      <c r="X45" s="921"/>
      <c r="Y45" s="921"/>
      <c r="Z45" s="921"/>
      <c r="AA45" s="921"/>
      <c r="AB45" s="921"/>
      <c r="AC45" s="921"/>
      <c r="AD45" s="921"/>
      <c r="AE45" s="925"/>
      <c r="AF45" s="943"/>
      <c r="AG45" s="680"/>
      <c r="AH45" s="680"/>
      <c r="AI45" s="680"/>
      <c r="AJ45" s="944"/>
      <c r="AK45" s="924"/>
      <c r="AL45" s="921"/>
      <c r="AM45" s="921"/>
      <c r="AN45" s="921"/>
      <c r="AO45" s="921"/>
      <c r="AP45" s="921"/>
      <c r="AQ45" s="921"/>
      <c r="AR45" s="921"/>
      <c r="AS45" s="921"/>
      <c r="AT45" s="921"/>
      <c r="AU45" s="921"/>
      <c r="AV45" s="921"/>
      <c r="AW45" s="921"/>
      <c r="AX45" s="921"/>
      <c r="AY45" s="921"/>
      <c r="AZ45" s="950"/>
      <c r="BA45" s="950"/>
      <c r="BB45" s="950"/>
      <c r="BC45" s="950"/>
      <c r="BD45" s="950"/>
      <c r="BE45" s="922"/>
      <c r="BF45" s="922"/>
      <c r="BG45" s="922"/>
      <c r="BH45" s="922"/>
      <c r="BI45" s="923"/>
      <c r="BJ45" s="57"/>
      <c r="BK45" s="57"/>
      <c r="BL45" s="57"/>
      <c r="BM45" s="57"/>
      <c r="BN45" s="57"/>
      <c r="BO45" s="56"/>
      <c r="BP45" s="56"/>
      <c r="BQ45" s="53">
        <v>39</v>
      </c>
      <c r="BR45" s="73"/>
      <c r="BS45" s="676"/>
      <c r="BT45" s="677"/>
      <c r="BU45" s="677"/>
      <c r="BV45" s="677"/>
      <c r="BW45" s="677"/>
      <c r="BX45" s="677"/>
      <c r="BY45" s="677"/>
      <c r="BZ45" s="677"/>
      <c r="CA45" s="677"/>
      <c r="CB45" s="677"/>
      <c r="CC45" s="677"/>
      <c r="CD45" s="677"/>
      <c r="CE45" s="677"/>
      <c r="CF45" s="677"/>
      <c r="CG45" s="678"/>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82"/>
      <c r="EA45" s="49"/>
    </row>
    <row r="46" spans="1:131" ht="26.25" customHeight="1" x14ac:dyDescent="0.2">
      <c r="A46" s="53">
        <v>19</v>
      </c>
      <c r="B46" s="676"/>
      <c r="C46" s="677"/>
      <c r="D46" s="677"/>
      <c r="E46" s="677"/>
      <c r="F46" s="677"/>
      <c r="G46" s="677"/>
      <c r="H46" s="677"/>
      <c r="I46" s="677"/>
      <c r="J46" s="677"/>
      <c r="K46" s="677"/>
      <c r="L46" s="677"/>
      <c r="M46" s="677"/>
      <c r="N46" s="677"/>
      <c r="O46" s="677"/>
      <c r="P46" s="678"/>
      <c r="Q46" s="920"/>
      <c r="R46" s="921"/>
      <c r="S46" s="921"/>
      <c r="T46" s="921"/>
      <c r="U46" s="921"/>
      <c r="V46" s="921"/>
      <c r="W46" s="921"/>
      <c r="X46" s="921"/>
      <c r="Y46" s="921"/>
      <c r="Z46" s="921"/>
      <c r="AA46" s="921"/>
      <c r="AB46" s="921"/>
      <c r="AC46" s="921"/>
      <c r="AD46" s="921"/>
      <c r="AE46" s="925"/>
      <c r="AF46" s="943"/>
      <c r="AG46" s="680"/>
      <c r="AH46" s="680"/>
      <c r="AI46" s="680"/>
      <c r="AJ46" s="944"/>
      <c r="AK46" s="924"/>
      <c r="AL46" s="921"/>
      <c r="AM46" s="921"/>
      <c r="AN46" s="921"/>
      <c r="AO46" s="921"/>
      <c r="AP46" s="921"/>
      <c r="AQ46" s="921"/>
      <c r="AR46" s="921"/>
      <c r="AS46" s="921"/>
      <c r="AT46" s="921"/>
      <c r="AU46" s="921"/>
      <c r="AV46" s="921"/>
      <c r="AW46" s="921"/>
      <c r="AX46" s="921"/>
      <c r="AY46" s="921"/>
      <c r="AZ46" s="950"/>
      <c r="BA46" s="950"/>
      <c r="BB46" s="950"/>
      <c r="BC46" s="950"/>
      <c r="BD46" s="950"/>
      <c r="BE46" s="922"/>
      <c r="BF46" s="922"/>
      <c r="BG46" s="922"/>
      <c r="BH46" s="922"/>
      <c r="BI46" s="923"/>
      <c r="BJ46" s="57"/>
      <c r="BK46" s="57"/>
      <c r="BL46" s="57"/>
      <c r="BM46" s="57"/>
      <c r="BN46" s="57"/>
      <c r="BO46" s="56"/>
      <c r="BP46" s="56"/>
      <c r="BQ46" s="53">
        <v>40</v>
      </c>
      <c r="BR46" s="73"/>
      <c r="BS46" s="676"/>
      <c r="BT46" s="677"/>
      <c r="BU46" s="677"/>
      <c r="BV46" s="677"/>
      <c r="BW46" s="677"/>
      <c r="BX46" s="677"/>
      <c r="BY46" s="677"/>
      <c r="BZ46" s="677"/>
      <c r="CA46" s="677"/>
      <c r="CB46" s="677"/>
      <c r="CC46" s="677"/>
      <c r="CD46" s="677"/>
      <c r="CE46" s="677"/>
      <c r="CF46" s="677"/>
      <c r="CG46" s="678"/>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82"/>
      <c r="EA46" s="49"/>
    </row>
    <row r="47" spans="1:131" ht="26.25" customHeight="1" x14ac:dyDescent="0.2">
      <c r="A47" s="53">
        <v>20</v>
      </c>
      <c r="B47" s="676"/>
      <c r="C47" s="677"/>
      <c r="D47" s="677"/>
      <c r="E47" s="677"/>
      <c r="F47" s="677"/>
      <c r="G47" s="677"/>
      <c r="H47" s="677"/>
      <c r="I47" s="677"/>
      <c r="J47" s="677"/>
      <c r="K47" s="677"/>
      <c r="L47" s="677"/>
      <c r="M47" s="677"/>
      <c r="N47" s="677"/>
      <c r="O47" s="677"/>
      <c r="P47" s="678"/>
      <c r="Q47" s="920"/>
      <c r="R47" s="921"/>
      <c r="S47" s="921"/>
      <c r="T47" s="921"/>
      <c r="U47" s="921"/>
      <c r="V47" s="921"/>
      <c r="W47" s="921"/>
      <c r="X47" s="921"/>
      <c r="Y47" s="921"/>
      <c r="Z47" s="921"/>
      <c r="AA47" s="921"/>
      <c r="AB47" s="921"/>
      <c r="AC47" s="921"/>
      <c r="AD47" s="921"/>
      <c r="AE47" s="925"/>
      <c r="AF47" s="943"/>
      <c r="AG47" s="680"/>
      <c r="AH47" s="680"/>
      <c r="AI47" s="680"/>
      <c r="AJ47" s="944"/>
      <c r="AK47" s="924"/>
      <c r="AL47" s="921"/>
      <c r="AM47" s="921"/>
      <c r="AN47" s="921"/>
      <c r="AO47" s="921"/>
      <c r="AP47" s="921"/>
      <c r="AQ47" s="921"/>
      <c r="AR47" s="921"/>
      <c r="AS47" s="921"/>
      <c r="AT47" s="921"/>
      <c r="AU47" s="921"/>
      <c r="AV47" s="921"/>
      <c r="AW47" s="921"/>
      <c r="AX47" s="921"/>
      <c r="AY47" s="921"/>
      <c r="AZ47" s="950"/>
      <c r="BA47" s="950"/>
      <c r="BB47" s="950"/>
      <c r="BC47" s="950"/>
      <c r="BD47" s="950"/>
      <c r="BE47" s="922"/>
      <c r="BF47" s="922"/>
      <c r="BG47" s="922"/>
      <c r="BH47" s="922"/>
      <c r="BI47" s="923"/>
      <c r="BJ47" s="57"/>
      <c r="BK47" s="57"/>
      <c r="BL47" s="57"/>
      <c r="BM47" s="57"/>
      <c r="BN47" s="57"/>
      <c r="BO47" s="56"/>
      <c r="BP47" s="56"/>
      <c r="BQ47" s="53">
        <v>41</v>
      </c>
      <c r="BR47" s="73"/>
      <c r="BS47" s="676"/>
      <c r="BT47" s="677"/>
      <c r="BU47" s="677"/>
      <c r="BV47" s="677"/>
      <c r="BW47" s="677"/>
      <c r="BX47" s="677"/>
      <c r="BY47" s="677"/>
      <c r="BZ47" s="677"/>
      <c r="CA47" s="677"/>
      <c r="CB47" s="677"/>
      <c r="CC47" s="677"/>
      <c r="CD47" s="677"/>
      <c r="CE47" s="677"/>
      <c r="CF47" s="677"/>
      <c r="CG47" s="678"/>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82"/>
      <c r="EA47" s="49"/>
    </row>
    <row r="48" spans="1:131" ht="26.25" customHeight="1" x14ac:dyDescent="0.2">
      <c r="A48" s="53">
        <v>21</v>
      </c>
      <c r="B48" s="676"/>
      <c r="C48" s="677"/>
      <c r="D48" s="677"/>
      <c r="E48" s="677"/>
      <c r="F48" s="677"/>
      <c r="G48" s="677"/>
      <c r="H48" s="677"/>
      <c r="I48" s="677"/>
      <c r="J48" s="677"/>
      <c r="K48" s="677"/>
      <c r="L48" s="677"/>
      <c r="M48" s="677"/>
      <c r="N48" s="677"/>
      <c r="O48" s="677"/>
      <c r="P48" s="678"/>
      <c r="Q48" s="920"/>
      <c r="R48" s="921"/>
      <c r="S48" s="921"/>
      <c r="T48" s="921"/>
      <c r="U48" s="921"/>
      <c r="V48" s="921"/>
      <c r="W48" s="921"/>
      <c r="X48" s="921"/>
      <c r="Y48" s="921"/>
      <c r="Z48" s="921"/>
      <c r="AA48" s="921"/>
      <c r="AB48" s="921"/>
      <c r="AC48" s="921"/>
      <c r="AD48" s="921"/>
      <c r="AE48" s="925"/>
      <c r="AF48" s="943"/>
      <c r="AG48" s="680"/>
      <c r="AH48" s="680"/>
      <c r="AI48" s="680"/>
      <c r="AJ48" s="944"/>
      <c r="AK48" s="924"/>
      <c r="AL48" s="921"/>
      <c r="AM48" s="921"/>
      <c r="AN48" s="921"/>
      <c r="AO48" s="921"/>
      <c r="AP48" s="921"/>
      <c r="AQ48" s="921"/>
      <c r="AR48" s="921"/>
      <c r="AS48" s="921"/>
      <c r="AT48" s="921"/>
      <c r="AU48" s="921"/>
      <c r="AV48" s="921"/>
      <c r="AW48" s="921"/>
      <c r="AX48" s="921"/>
      <c r="AY48" s="921"/>
      <c r="AZ48" s="950"/>
      <c r="BA48" s="950"/>
      <c r="BB48" s="950"/>
      <c r="BC48" s="950"/>
      <c r="BD48" s="950"/>
      <c r="BE48" s="922"/>
      <c r="BF48" s="922"/>
      <c r="BG48" s="922"/>
      <c r="BH48" s="922"/>
      <c r="BI48" s="923"/>
      <c r="BJ48" s="57"/>
      <c r="BK48" s="57"/>
      <c r="BL48" s="57"/>
      <c r="BM48" s="57"/>
      <c r="BN48" s="57"/>
      <c r="BO48" s="56"/>
      <c r="BP48" s="56"/>
      <c r="BQ48" s="53">
        <v>42</v>
      </c>
      <c r="BR48" s="73"/>
      <c r="BS48" s="676"/>
      <c r="BT48" s="677"/>
      <c r="BU48" s="677"/>
      <c r="BV48" s="677"/>
      <c r="BW48" s="677"/>
      <c r="BX48" s="677"/>
      <c r="BY48" s="677"/>
      <c r="BZ48" s="677"/>
      <c r="CA48" s="677"/>
      <c r="CB48" s="677"/>
      <c r="CC48" s="677"/>
      <c r="CD48" s="677"/>
      <c r="CE48" s="677"/>
      <c r="CF48" s="677"/>
      <c r="CG48" s="678"/>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82"/>
      <c r="EA48" s="49"/>
    </row>
    <row r="49" spans="1:131" ht="26.25" customHeight="1" x14ac:dyDescent="0.2">
      <c r="A49" s="53">
        <v>22</v>
      </c>
      <c r="B49" s="676"/>
      <c r="C49" s="677"/>
      <c r="D49" s="677"/>
      <c r="E49" s="677"/>
      <c r="F49" s="677"/>
      <c r="G49" s="677"/>
      <c r="H49" s="677"/>
      <c r="I49" s="677"/>
      <c r="J49" s="677"/>
      <c r="K49" s="677"/>
      <c r="L49" s="677"/>
      <c r="M49" s="677"/>
      <c r="N49" s="677"/>
      <c r="O49" s="677"/>
      <c r="P49" s="678"/>
      <c r="Q49" s="920"/>
      <c r="R49" s="921"/>
      <c r="S49" s="921"/>
      <c r="T49" s="921"/>
      <c r="U49" s="921"/>
      <c r="V49" s="921"/>
      <c r="W49" s="921"/>
      <c r="X49" s="921"/>
      <c r="Y49" s="921"/>
      <c r="Z49" s="921"/>
      <c r="AA49" s="921"/>
      <c r="AB49" s="921"/>
      <c r="AC49" s="921"/>
      <c r="AD49" s="921"/>
      <c r="AE49" s="925"/>
      <c r="AF49" s="943"/>
      <c r="AG49" s="680"/>
      <c r="AH49" s="680"/>
      <c r="AI49" s="680"/>
      <c r="AJ49" s="944"/>
      <c r="AK49" s="924"/>
      <c r="AL49" s="921"/>
      <c r="AM49" s="921"/>
      <c r="AN49" s="921"/>
      <c r="AO49" s="921"/>
      <c r="AP49" s="921"/>
      <c r="AQ49" s="921"/>
      <c r="AR49" s="921"/>
      <c r="AS49" s="921"/>
      <c r="AT49" s="921"/>
      <c r="AU49" s="921"/>
      <c r="AV49" s="921"/>
      <c r="AW49" s="921"/>
      <c r="AX49" s="921"/>
      <c r="AY49" s="921"/>
      <c r="AZ49" s="950"/>
      <c r="BA49" s="950"/>
      <c r="BB49" s="950"/>
      <c r="BC49" s="950"/>
      <c r="BD49" s="950"/>
      <c r="BE49" s="922"/>
      <c r="BF49" s="922"/>
      <c r="BG49" s="922"/>
      <c r="BH49" s="922"/>
      <c r="BI49" s="923"/>
      <c r="BJ49" s="57"/>
      <c r="BK49" s="57"/>
      <c r="BL49" s="57"/>
      <c r="BM49" s="57"/>
      <c r="BN49" s="57"/>
      <c r="BO49" s="56"/>
      <c r="BP49" s="56"/>
      <c r="BQ49" s="53">
        <v>43</v>
      </c>
      <c r="BR49" s="73"/>
      <c r="BS49" s="676"/>
      <c r="BT49" s="677"/>
      <c r="BU49" s="677"/>
      <c r="BV49" s="677"/>
      <c r="BW49" s="677"/>
      <c r="BX49" s="677"/>
      <c r="BY49" s="677"/>
      <c r="BZ49" s="677"/>
      <c r="CA49" s="677"/>
      <c r="CB49" s="677"/>
      <c r="CC49" s="677"/>
      <c r="CD49" s="677"/>
      <c r="CE49" s="677"/>
      <c r="CF49" s="677"/>
      <c r="CG49" s="678"/>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82"/>
      <c r="EA49" s="49"/>
    </row>
    <row r="50" spans="1:131" ht="26.25" customHeight="1" x14ac:dyDescent="0.2">
      <c r="A50" s="53">
        <v>23</v>
      </c>
      <c r="B50" s="676"/>
      <c r="C50" s="677"/>
      <c r="D50" s="677"/>
      <c r="E50" s="677"/>
      <c r="F50" s="677"/>
      <c r="G50" s="677"/>
      <c r="H50" s="677"/>
      <c r="I50" s="677"/>
      <c r="J50" s="677"/>
      <c r="K50" s="677"/>
      <c r="L50" s="677"/>
      <c r="M50" s="677"/>
      <c r="N50" s="677"/>
      <c r="O50" s="677"/>
      <c r="P50" s="678"/>
      <c r="Q50" s="940"/>
      <c r="R50" s="941"/>
      <c r="S50" s="941"/>
      <c r="T50" s="941"/>
      <c r="U50" s="941"/>
      <c r="V50" s="941"/>
      <c r="W50" s="941"/>
      <c r="X50" s="941"/>
      <c r="Y50" s="941"/>
      <c r="Z50" s="941"/>
      <c r="AA50" s="941"/>
      <c r="AB50" s="941"/>
      <c r="AC50" s="941"/>
      <c r="AD50" s="941"/>
      <c r="AE50" s="942"/>
      <c r="AF50" s="943"/>
      <c r="AG50" s="680"/>
      <c r="AH50" s="680"/>
      <c r="AI50" s="680"/>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22"/>
      <c r="BF50" s="922"/>
      <c r="BG50" s="922"/>
      <c r="BH50" s="922"/>
      <c r="BI50" s="923"/>
      <c r="BJ50" s="57"/>
      <c r="BK50" s="57"/>
      <c r="BL50" s="57"/>
      <c r="BM50" s="57"/>
      <c r="BN50" s="57"/>
      <c r="BO50" s="56"/>
      <c r="BP50" s="56"/>
      <c r="BQ50" s="53">
        <v>44</v>
      </c>
      <c r="BR50" s="73"/>
      <c r="BS50" s="676"/>
      <c r="BT50" s="677"/>
      <c r="BU50" s="677"/>
      <c r="BV50" s="677"/>
      <c r="BW50" s="677"/>
      <c r="BX50" s="677"/>
      <c r="BY50" s="677"/>
      <c r="BZ50" s="677"/>
      <c r="CA50" s="677"/>
      <c r="CB50" s="677"/>
      <c r="CC50" s="677"/>
      <c r="CD50" s="677"/>
      <c r="CE50" s="677"/>
      <c r="CF50" s="677"/>
      <c r="CG50" s="678"/>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82"/>
      <c r="EA50" s="49"/>
    </row>
    <row r="51" spans="1:131" ht="26.25" customHeight="1" x14ac:dyDescent="0.2">
      <c r="A51" s="53">
        <v>24</v>
      </c>
      <c r="B51" s="676"/>
      <c r="C51" s="677"/>
      <c r="D51" s="677"/>
      <c r="E51" s="677"/>
      <c r="F51" s="677"/>
      <c r="G51" s="677"/>
      <c r="H51" s="677"/>
      <c r="I51" s="677"/>
      <c r="J51" s="677"/>
      <c r="K51" s="677"/>
      <c r="L51" s="677"/>
      <c r="M51" s="677"/>
      <c r="N51" s="677"/>
      <c r="O51" s="677"/>
      <c r="P51" s="678"/>
      <c r="Q51" s="940"/>
      <c r="R51" s="941"/>
      <c r="S51" s="941"/>
      <c r="T51" s="941"/>
      <c r="U51" s="941"/>
      <c r="V51" s="941"/>
      <c r="W51" s="941"/>
      <c r="X51" s="941"/>
      <c r="Y51" s="941"/>
      <c r="Z51" s="941"/>
      <c r="AA51" s="941"/>
      <c r="AB51" s="941"/>
      <c r="AC51" s="941"/>
      <c r="AD51" s="941"/>
      <c r="AE51" s="942"/>
      <c r="AF51" s="943"/>
      <c r="AG51" s="680"/>
      <c r="AH51" s="680"/>
      <c r="AI51" s="680"/>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22"/>
      <c r="BF51" s="922"/>
      <c r="BG51" s="922"/>
      <c r="BH51" s="922"/>
      <c r="BI51" s="923"/>
      <c r="BJ51" s="57"/>
      <c r="BK51" s="57"/>
      <c r="BL51" s="57"/>
      <c r="BM51" s="57"/>
      <c r="BN51" s="57"/>
      <c r="BO51" s="56"/>
      <c r="BP51" s="56"/>
      <c r="BQ51" s="53">
        <v>45</v>
      </c>
      <c r="BR51" s="73"/>
      <c r="BS51" s="676"/>
      <c r="BT51" s="677"/>
      <c r="BU51" s="677"/>
      <c r="BV51" s="677"/>
      <c r="BW51" s="677"/>
      <c r="BX51" s="677"/>
      <c r="BY51" s="677"/>
      <c r="BZ51" s="677"/>
      <c r="CA51" s="677"/>
      <c r="CB51" s="677"/>
      <c r="CC51" s="677"/>
      <c r="CD51" s="677"/>
      <c r="CE51" s="677"/>
      <c r="CF51" s="677"/>
      <c r="CG51" s="678"/>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82"/>
      <c r="EA51" s="49"/>
    </row>
    <row r="52" spans="1:131" ht="26.25" customHeight="1" x14ac:dyDescent="0.2">
      <c r="A52" s="53">
        <v>25</v>
      </c>
      <c r="B52" s="676"/>
      <c r="C52" s="677"/>
      <c r="D52" s="677"/>
      <c r="E52" s="677"/>
      <c r="F52" s="677"/>
      <c r="G52" s="677"/>
      <c r="H52" s="677"/>
      <c r="I52" s="677"/>
      <c r="J52" s="677"/>
      <c r="K52" s="677"/>
      <c r="L52" s="677"/>
      <c r="M52" s="677"/>
      <c r="N52" s="677"/>
      <c r="O52" s="677"/>
      <c r="P52" s="678"/>
      <c r="Q52" s="940"/>
      <c r="R52" s="941"/>
      <c r="S52" s="941"/>
      <c r="T52" s="941"/>
      <c r="U52" s="941"/>
      <c r="V52" s="941"/>
      <c r="W52" s="941"/>
      <c r="X52" s="941"/>
      <c r="Y52" s="941"/>
      <c r="Z52" s="941"/>
      <c r="AA52" s="941"/>
      <c r="AB52" s="941"/>
      <c r="AC52" s="941"/>
      <c r="AD52" s="941"/>
      <c r="AE52" s="942"/>
      <c r="AF52" s="943"/>
      <c r="AG52" s="680"/>
      <c r="AH52" s="680"/>
      <c r="AI52" s="680"/>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22"/>
      <c r="BF52" s="922"/>
      <c r="BG52" s="922"/>
      <c r="BH52" s="922"/>
      <c r="BI52" s="923"/>
      <c r="BJ52" s="57"/>
      <c r="BK52" s="57"/>
      <c r="BL52" s="57"/>
      <c r="BM52" s="57"/>
      <c r="BN52" s="57"/>
      <c r="BO52" s="56"/>
      <c r="BP52" s="56"/>
      <c r="BQ52" s="53">
        <v>46</v>
      </c>
      <c r="BR52" s="73"/>
      <c r="BS52" s="676"/>
      <c r="BT52" s="677"/>
      <c r="BU52" s="677"/>
      <c r="BV52" s="677"/>
      <c r="BW52" s="677"/>
      <c r="BX52" s="677"/>
      <c r="BY52" s="677"/>
      <c r="BZ52" s="677"/>
      <c r="CA52" s="677"/>
      <c r="CB52" s="677"/>
      <c r="CC52" s="677"/>
      <c r="CD52" s="677"/>
      <c r="CE52" s="677"/>
      <c r="CF52" s="677"/>
      <c r="CG52" s="678"/>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82"/>
      <c r="EA52" s="49"/>
    </row>
    <row r="53" spans="1:131" ht="26.25" customHeight="1" x14ac:dyDescent="0.2">
      <c r="A53" s="53">
        <v>26</v>
      </c>
      <c r="B53" s="676"/>
      <c r="C53" s="677"/>
      <c r="D53" s="677"/>
      <c r="E53" s="677"/>
      <c r="F53" s="677"/>
      <c r="G53" s="677"/>
      <c r="H53" s="677"/>
      <c r="I53" s="677"/>
      <c r="J53" s="677"/>
      <c r="K53" s="677"/>
      <c r="L53" s="677"/>
      <c r="M53" s="677"/>
      <c r="N53" s="677"/>
      <c r="O53" s="677"/>
      <c r="P53" s="678"/>
      <c r="Q53" s="940"/>
      <c r="R53" s="941"/>
      <c r="S53" s="941"/>
      <c r="T53" s="941"/>
      <c r="U53" s="941"/>
      <c r="V53" s="941"/>
      <c r="W53" s="941"/>
      <c r="X53" s="941"/>
      <c r="Y53" s="941"/>
      <c r="Z53" s="941"/>
      <c r="AA53" s="941"/>
      <c r="AB53" s="941"/>
      <c r="AC53" s="941"/>
      <c r="AD53" s="941"/>
      <c r="AE53" s="942"/>
      <c r="AF53" s="943"/>
      <c r="AG53" s="680"/>
      <c r="AH53" s="680"/>
      <c r="AI53" s="680"/>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22"/>
      <c r="BF53" s="922"/>
      <c r="BG53" s="922"/>
      <c r="BH53" s="922"/>
      <c r="BI53" s="923"/>
      <c r="BJ53" s="57"/>
      <c r="BK53" s="57"/>
      <c r="BL53" s="57"/>
      <c r="BM53" s="57"/>
      <c r="BN53" s="57"/>
      <c r="BO53" s="56"/>
      <c r="BP53" s="56"/>
      <c r="BQ53" s="53">
        <v>47</v>
      </c>
      <c r="BR53" s="73"/>
      <c r="BS53" s="676"/>
      <c r="BT53" s="677"/>
      <c r="BU53" s="677"/>
      <c r="BV53" s="677"/>
      <c r="BW53" s="677"/>
      <c r="BX53" s="677"/>
      <c r="BY53" s="677"/>
      <c r="BZ53" s="677"/>
      <c r="CA53" s="677"/>
      <c r="CB53" s="677"/>
      <c r="CC53" s="677"/>
      <c r="CD53" s="677"/>
      <c r="CE53" s="677"/>
      <c r="CF53" s="677"/>
      <c r="CG53" s="678"/>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82"/>
      <c r="EA53" s="49"/>
    </row>
    <row r="54" spans="1:131" ht="26.25" customHeight="1" x14ac:dyDescent="0.2">
      <c r="A54" s="53">
        <v>27</v>
      </c>
      <c r="B54" s="676"/>
      <c r="C54" s="677"/>
      <c r="D54" s="677"/>
      <c r="E54" s="677"/>
      <c r="F54" s="677"/>
      <c r="G54" s="677"/>
      <c r="H54" s="677"/>
      <c r="I54" s="677"/>
      <c r="J54" s="677"/>
      <c r="K54" s="677"/>
      <c r="L54" s="677"/>
      <c r="M54" s="677"/>
      <c r="N54" s="677"/>
      <c r="O54" s="677"/>
      <c r="P54" s="678"/>
      <c r="Q54" s="940"/>
      <c r="R54" s="941"/>
      <c r="S54" s="941"/>
      <c r="T54" s="941"/>
      <c r="U54" s="941"/>
      <c r="V54" s="941"/>
      <c r="W54" s="941"/>
      <c r="X54" s="941"/>
      <c r="Y54" s="941"/>
      <c r="Z54" s="941"/>
      <c r="AA54" s="941"/>
      <c r="AB54" s="941"/>
      <c r="AC54" s="941"/>
      <c r="AD54" s="941"/>
      <c r="AE54" s="942"/>
      <c r="AF54" s="943"/>
      <c r="AG54" s="680"/>
      <c r="AH54" s="680"/>
      <c r="AI54" s="680"/>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22"/>
      <c r="BF54" s="922"/>
      <c r="BG54" s="922"/>
      <c r="BH54" s="922"/>
      <c r="BI54" s="923"/>
      <c r="BJ54" s="57"/>
      <c r="BK54" s="57"/>
      <c r="BL54" s="57"/>
      <c r="BM54" s="57"/>
      <c r="BN54" s="57"/>
      <c r="BO54" s="56"/>
      <c r="BP54" s="56"/>
      <c r="BQ54" s="53">
        <v>48</v>
      </c>
      <c r="BR54" s="73"/>
      <c r="BS54" s="676"/>
      <c r="BT54" s="677"/>
      <c r="BU54" s="677"/>
      <c r="BV54" s="677"/>
      <c r="BW54" s="677"/>
      <c r="BX54" s="677"/>
      <c r="BY54" s="677"/>
      <c r="BZ54" s="677"/>
      <c r="CA54" s="677"/>
      <c r="CB54" s="677"/>
      <c r="CC54" s="677"/>
      <c r="CD54" s="677"/>
      <c r="CE54" s="677"/>
      <c r="CF54" s="677"/>
      <c r="CG54" s="678"/>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82"/>
      <c r="EA54" s="49"/>
    </row>
    <row r="55" spans="1:131" ht="26.25" customHeight="1" x14ac:dyDescent="0.2">
      <c r="A55" s="53">
        <v>28</v>
      </c>
      <c r="B55" s="676"/>
      <c r="C55" s="677"/>
      <c r="D55" s="677"/>
      <c r="E55" s="677"/>
      <c r="F55" s="677"/>
      <c r="G55" s="677"/>
      <c r="H55" s="677"/>
      <c r="I55" s="677"/>
      <c r="J55" s="677"/>
      <c r="K55" s="677"/>
      <c r="L55" s="677"/>
      <c r="M55" s="677"/>
      <c r="N55" s="677"/>
      <c r="O55" s="677"/>
      <c r="P55" s="678"/>
      <c r="Q55" s="940"/>
      <c r="R55" s="941"/>
      <c r="S55" s="941"/>
      <c r="T55" s="941"/>
      <c r="U55" s="941"/>
      <c r="V55" s="941"/>
      <c r="W55" s="941"/>
      <c r="X55" s="941"/>
      <c r="Y55" s="941"/>
      <c r="Z55" s="941"/>
      <c r="AA55" s="941"/>
      <c r="AB55" s="941"/>
      <c r="AC55" s="941"/>
      <c r="AD55" s="941"/>
      <c r="AE55" s="942"/>
      <c r="AF55" s="943"/>
      <c r="AG55" s="680"/>
      <c r="AH55" s="680"/>
      <c r="AI55" s="680"/>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22"/>
      <c r="BF55" s="922"/>
      <c r="BG55" s="922"/>
      <c r="BH55" s="922"/>
      <c r="BI55" s="923"/>
      <c r="BJ55" s="57"/>
      <c r="BK55" s="57"/>
      <c r="BL55" s="57"/>
      <c r="BM55" s="57"/>
      <c r="BN55" s="57"/>
      <c r="BO55" s="56"/>
      <c r="BP55" s="56"/>
      <c r="BQ55" s="53">
        <v>49</v>
      </c>
      <c r="BR55" s="73"/>
      <c r="BS55" s="676"/>
      <c r="BT55" s="677"/>
      <c r="BU55" s="677"/>
      <c r="BV55" s="677"/>
      <c r="BW55" s="677"/>
      <c r="BX55" s="677"/>
      <c r="BY55" s="677"/>
      <c r="BZ55" s="677"/>
      <c r="CA55" s="677"/>
      <c r="CB55" s="677"/>
      <c r="CC55" s="677"/>
      <c r="CD55" s="677"/>
      <c r="CE55" s="677"/>
      <c r="CF55" s="677"/>
      <c r="CG55" s="678"/>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82"/>
      <c r="EA55" s="49"/>
    </row>
    <row r="56" spans="1:131" ht="26.25" customHeight="1" x14ac:dyDescent="0.2">
      <c r="A56" s="53">
        <v>29</v>
      </c>
      <c r="B56" s="676"/>
      <c r="C56" s="677"/>
      <c r="D56" s="677"/>
      <c r="E56" s="677"/>
      <c r="F56" s="677"/>
      <c r="G56" s="677"/>
      <c r="H56" s="677"/>
      <c r="I56" s="677"/>
      <c r="J56" s="677"/>
      <c r="K56" s="677"/>
      <c r="L56" s="677"/>
      <c r="M56" s="677"/>
      <c r="N56" s="677"/>
      <c r="O56" s="677"/>
      <c r="P56" s="678"/>
      <c r="Q56" s="940"/>
      <c r="R56" s="941"/>
      <c r="S56" s="941"/>
      <c r="T56" s="941"/>
      <c r="U56" s="941"/>
      <c r="V56" s="941"/>
      <c r="W56" s="941"/>
      <c r="X56" s="941"/>
      <c r="Y56" s="941"/>
      <c r="Z56" s="941"/>
      <c r="AA56" s="941"/>
      <c r="AB56" s="941"/>
      <c r="AC56" s="941"/>
      <c r="AD56" s="941"/>
      <c r="AE56" s="942"/>
      <c r="AF56" s="943"/>
      <c r="AG56" s="680"/>
      <c r="AH56" s="680"/>
      <c r="AI56" s="680"/>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22"/>
      <c r="BF56" s="922"/>
      <c r="BG56" s="922"/>
      <c r="BH56" s="922"/>
      <c r="BI56" s="923"/>
      <c r="BJ56" s="57"/>
      <c r="BK56" s="57"/>
      <c r="BL56" s="57"/>
      <c r="BM56" s="57"/>
      <c r="BN56" s="57"/>
      <c r="BO56" s="56"/>
      <c r="BP56" s="56"/>
      <c r="BQ56" s="53">
        <v>50</v>
      </c>
      <c r="BR56" s="73"/>
      <c r="BS56" s="676"/>
      <c r="BT56" s="677"/>
      <c r="BU56" s="677"/>
      <c r="BV56" s="677"/>
      <c r="BW56" s="677"/>
      <c r="BX56" s="677"/>
      <c r="BY56" s="677"/>
      <c r="BZ56" s="677"/>
      <c r="CA56" s="677"/>
      <c r="CB56" s="677"/>
      <c r="CC56" s="677"/>
      <c r="CD56" s="677"/>
      <c r="CE56" s="677"/>
      <c r="CF56" s="677"/>
      <c r="CG56" s="678"/>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82"/>
      <c r="EA56" s="49"/>
    </row>
    <row r="57" spans="1:131" ht="26.25" customHeight="1" x14ac:dyDescent="0.2">
      <c r="A57" s="53">
        <v>30</v>
      </c>
      <c r="B57" s="676"/>
      <c r="C57" s="677"/>
      <c r="D57" s="677"/>
      <c r="E57" s="677"/>
      <c r="F57" s="677"/>
      <c r="G57" s="677"/>
      <c r="H57" s="677"/>
      <c r="I57" s="677"/>
      <c r="J57" s="677"/>
      <c r="K57" s="677"/>
      <c r="L57" s="677"/>
      <c r="M57" s="677"/>
      <c r="N57" s="677"/>
      <c r="O57" s="677"/>
      <c r="P57" s="678"/>
      <c r="Q57" s="940"/>
      <c r="R57" s="941"/>
      <c r="S57" s="941"/>
      <c r="T57" s="941"/>
      <c r="U57" s="941"/>
      <c r="V57" s="941"/>
      <c r="W57" s="941"/>
      <c r="X57" s="941"/>
      <c r="Y57" s="941"/>
      <c r="Z57" s="941"/>
      <c r="AA57" s="941"/>
      <c r="AB57" s="941"/>
      <c r="AC57" s="941"/>
      <c r="AD57" s="941"/>
      <c r="AE57" s="942"/>
      <c r="AF57" s="943"/>
      <c r="AG57" s="680"/>
      <c r="AH57" s="680"/>
      <c r="AI57" s="680"/>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22"/>
      <c r="BF57" s="922"/>
      <c r="BG57" s="922"/>
      <c r="BH57" s="922"/>
      <c r="BI57" s="923"/>
      <c r="BJ57" s="57"/>
      <c r="BK57" s="57"/>
      <c r="BL57" s="57"/>
      <c r="BM57" s="57"/>
      <c r="BN57" s="57"/>
      <c r="BO57" s="56"/>
      <c r="BP57" s="56"/>
      <c r="BQ57" s="53">
        <v>51</v>
      </c>
      <c r="BR57" s="73"/>
      <c r="BS57" s="676"/>
      <c r="BT57" s="677"/>
      <c r="BU57" s="677"/>
      <c r="BV57" s="677"/>
      <c r="BW57" s="677"/>
      <c r="BX57" s="677"/>
      <c r="BY57" s="677"/>
      <c r="BZ57" s="677"/>
      <c r="CA57" s="677"/>
      <c r="CB57" s="677"/>
      <c r="CC57" s="677"/>
      <c r="CD57" s="677"/>
      <c r="CE57" s="677"/>
      <c r="CF57" s="677"/>
      <c r="CG57" s="678"/>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82"/>
      <c r="EA57" s="49"/>
    </row>
    <row r="58" spans="1:131" ht="26.25" customHeight="1" x14ac:dyDescent="0.2">
      <c r="A58" s="53">
        <v>31</v>
      </c>
      <c r="B58" s="676"/>
      <c r="C58" s="677"/>
      <c r="D58" s="677"/>
      <c r="E58" s="677"/>
      <c r="F58" s="677"/>
      <c r="G58" s="677"/>
      <c r="H58" s="677"/>
      <c r="I58" s="677"/>
      <c r="J58" s="677"/>
      <c r="K58" s="677"/>
      <c r="L58" s="677"/>
      <c r="M58" s="677"/>
      <c r="N58" s="677"/>
      <c r="O58" s="677"/>
      <c r="P58" s="678"/>
      <c r="Q58" s="940"/>
      <c r="R58" s="941"/>
      <c r="S58" s="941"/>
      <c r="T58" s="941"/>
      <c r="U58" s="941"/>
      <c r="V58" s="941"/>
      <c r="W58" s="941"/>
      <c r="X58" s="941"/>
      <c r="Y58" s="941"/>
      <c r="Z58" s="941"/>
      <c r="AA58" s="941"/>
      <c r="AB58" s="941"/>
      <c r="AC58" s="941"/>
      <c r="AD58" s="941"/>
      <c r="AE58" s="942"/>
      <c r="AF58" s="943"/>
      <c r="AG58" s="680"/>
      <c r="AH58" s="680"/>
      <c r="AI58" s="680"/>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22"/>
      <c r="BF58" s="922"/>
      <c r="BG58" s="922"/>
      <c r="BH58" s="922"/>
      <c r="BI58" s="923"/>
      <c r="BJ58" s="57"/>
      <c r="BK58" s="57"/>
      <c r="BL58" s="57"/>
      <c r="BM58" s="57"/>
      <c r="BN58" s="57"/>
      <c r="BO58" s="56"/>
      <c r="BP58" s="56"/>
      <c r="BQ58" s="53">
        <v>52</v>
      </c>
      <c r="BR58" s="73"/>
      <c r="BS58" s="676"/>
      <c r="BT58" s="677"/>
      <c r="BU58" s="677"/>
      <c r="BV58" s="677"/>
      <c r="BW58" s="677"/>
      <c r="BX58" s="677"/>
      <c r="BY58" s="677"/>
      <c r="BZ58" s="677"/>
      <c r="CA58" s="677"/>
      <c r="CB58" s="677"/>
      <c r="CC58" s="677"/>
      <c r="CD58" s="677"/>
      <c r="CE58" s="677"/>
      <c r="CF58" s="677"/>
      <c r="CG58" s="678"/>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82"/>
      <c r="EA58" s="49"/>
    </row>
    <row r="59" spans="1:131" ht="26.25" customHeight="1" x14ac:dyDescent="0.2">
      <c r="A59" s="53">
        <v>32</v>
      </c>
      <c r="B59" s="676"/>
      <c r="C59" s="677"/>
      <c r="D59" s="677"/>
      <c r="E59" s="677"/>
      <c r="F59" s="677"/>
      <c r="G59" s="677"/>
      <c r="H59" s="677"/>
      <c r="I59" s="677"/>
      <c r="J59" s="677"/>
      <c r="K59" s="677"/>
      <c r="L59" s="677"/>
      <c r="M59" s="677"/>
      <c r="N59" s="677"/>
      <c r="O59" s="677"/>
      <c r="P59" s="678"/>
      <c r="Q59" s="940"/>
      <c r="R59" s="941"/>
      <c r="S59" s="941"/>
      <c r="T59" s="941"/>
      <c r="U59" s="941"/>
      <c r="V59" s="941"/>
      <c r="W59" s="941"/>
      <c r="X59" s="941"/>
      <c r="Y59" s="941"/>
      <c r="Z59" s="941"/>
      <c r="AA59" s="941"/>
      <c r="AB59" s="941"/>
      <c r="AC59" s="941"/>
      <c r="AD59" s="941"/>
      <c r="AE59" s="942"/>
      <c r="AF59" s="943"/>
      <c r="AG59" s="680"/>
      <c r="AH59" s="680"/>
      <c r="AI59" s="680"/>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22"/>
      <c r="BF59" s="922"/>
      <c r="BG59" s="922"/>
      <c r="BH59" s="922"/>
      <c r="BI59" s="923"/>
      <c r="BJ59" s="57"/>
      <c r="BK59" s="57"/>
      <c r="BL59" s="57"/>
      <c r="BM59" s="57"/>
      <c r="BN59" s="57"/>
      <c r="BO59" s="56"/>
      <c r="BP59" s="56"/>
      <c r="BQ59" s="53">
        <v>53</v>
      </c>
      <c r="BR59" s="73"/>
      <c r="BS59" s="676"/>
      <c r="BT59" s="677"/>
      <c r="BU59" s="677"/>
      <c r="BV59" s="677"/>
      <c r="BW59" s="677"/>
      <c r="BX59" s="677"/>
      <c r="BY59" s="677"/>
      <c r="BZ59" s="677"/>
      <c r="CA59" s="677"/>
      <c r="CB59" s="677"/>
      <c r="CC59" s="677"/>
      <c r="CD59" s="677"/>
      <c r="CE59" s="677"/>
      <c r="CF59" s="677"/>
      <c r="CG59" s="678"/>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82"/>
      <c r="EA59" s="49"/>
    </row>
    <row r="60" spans="1:131" ht="26.25" customHeight="1" x14ac:dyDescent="0.2">
      <c r="A60" s="53">
        <v>33</v>
      </c>
      <c r="B60" s="676"/>
      <c r="C60" s="677"/>
      <c r="D60" s="677"/>
      <c r="E60" s="677"/>
      <c r="F60" s="677"/>
      <c r="G60" s="677"/>
      <c r="H60" s="677"/>
      <c r="I60" s="677"/>
      <c r="J60" s="677"/>
      <c r="K60" s="677"/>
      <c r="L60" s="677"/>
      <c r="M60" s="677"/>
      <c r="N60" s="677"/>
      <c r="O60" s="677"/>
      <c r="P60" s="678"/>
      <c r="Q60" s="940"/>
      <c r="R60" s="941"/>
      <c r="S60" s="941"/>
      <c r="T60" s="941"/>
      <c r="U60" s="941"/>
      <c r="V60" s="941"/>
      <c r="W60" s="941"/>
      <c r="X60" s="941"/>
      <c r="Y60" s="941"/>
      <c r="Z60" s="941"/>
      <c r="AA60" s="941"/>
      <c r="AB60" s="941"/>
      <c r="AC60" s="941"/>
      <c r="AD60" s="941"/>
      <c r="AE60" s="942"/>
      <c r="AF60" s="943"/>
      <c r="AG60" s="680"/>
      <c r="AH60" s="680"/>
      <c r="AI60" s="680"/>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22"/>
      <c r="BF60" s="922"/>
      <c r="BG60" s="922"/>
      <c r="BH60" s="922"/>
      <c r="BI60" s="923"/>
      <c r="BJ60" s="57"/>
      <c r="BK60" s="57"/>
      <c r="BL60" s="57"/>
      <c r="BM60" s="57"/>
      <c r="BN60" s="57"/>
      <c r="BO60" s="56"/>
      <c r="BP60" s="56"/>
      <c r="BQ60" s="53">
        <v>54</v>
      </c>
      <c r="BR60" s="73"/>
      <c r="BS60" s="676"/>
      <c r="BT60" s="677"/>
      <c r="BU60" s="677"/>
      <c r="BV60" s="677"/>
      <c r="BW60" s="677"/>
      <c r="BX60" s="677"/>
      <c r="BY60" s="677"/>
      <c r="BZ60" s="677"/>
      <c r="CA60" s="677"/>
      <c r="CB60" s="677"/>
      <c r="CC60" s="677"/>
      <c r="CD60" s="677"/>
      <c r="CE60" s="677"/>
      <c r="CF60" s="677"/>
      <c r="CG60" s="678"/>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82"/>
      <c r="EA60" s="49"/>
    </row>
    <row r="61" spans="1:131" ht="26.25" customHeight="1" x14ac:dyDescent="0.2">
      <c r="A61" s="53">
        <v>34</v>
      </c>
      <c r="B61" s="676"/>
      <c r="C61" s="677"/>
      <c r="D61" s="677"/>
      <c r="E61" s="677"/>
      <c r="F61" s="677"/>
      <c r="G61" s="677"/>
      <c r="H61" s="677"/>
      <c r="I61" s="677"/>
      <c r="J61" s="677"/>
      <c r="K61" s="677"/>
      <c r="L61" s="677"/>
      <c r="M61" s="677"/>
      <c r="N61" s="677"/>
      <c r="O61" s="677"/>
      <c r="P61" s="678"/>
      <c r="Q61" s="940"/>
      <c r="R61" s="941"/>
      <c r="S61" s="941"/>
      <c r="T61" s="941"/>
      <c r="U61" s="941"/>
      <c r="V61" s="941"/>
      <c r="W61" s="941"/>
      <c r="X61" s="941"/>
      <c r="Y61" s="941"/>
      <c r="Z61" s="941"/>
      <c r="AA61" s="941"/>
      <c r="AB61" s="941"/>
      <c r="AC61" s="941"/>
      <c r="AD61" s="941"/>
      <c r="AE61" s="942"/>
      <c r="AF61" s="943"/>
      <c r="AG61" s="680"/>
      <c r="AH61" s="680"/>
      <c r="AI61" s="680"/>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22"/>
      <c r="BF61" s="922"/>
      <c r="BG61" s="922"/>
      <c r="BH61" s="922"/>
      <c r="BI61" s="923"/>
      <c r="BJ61" s="57"/>
      <c r="BK61" s="57"/>
      <c r="BL61" s="57"/>
      <c r="BM61" s="57"/>
      <c r="BN61" s="57"/>
      <c r="BO61" s="56"/>
      <c r="BP61" s="56"/>
      <c r="BQ61" s="53">
        <v>55</v>
      </c>
      <c r="BR61" s="73"/>
      <c r="BS61" s="676"/>
      <c r="BT61" s="677"/>
      <c r="BU61" s="677"/>
      <c r="BV61" s="677"/>
      <c r="BW61" s="677"/>
      <c r="BX61" s="677"/>
      <c r="BY61" s="677"/>
      <c r="BZ61" s="677"/>
      <c r="CA61" s="677"/>
      <c r="CB61" s="677"/>
      <c r="CC61" s="677"/>
      <c r="CD61" s="677"/>
      <c r="CE61" s="677"/>
      <c r="CF61" s="677"/>
      <c r="CG61" s="678"/>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82"/>
      <c r="EA61" s="49"/>
    </row>
    <row r="62" spans="1:131" ht="26.25" customHeight="1" x14ac:dyDescent="0.2">
      <c r="A62" s="53">
        <v>35</v>
      </c>
      <c r="B62" s="676"/>
      <c r="C62" s="677"/>
      <c r="D62" s="677"/>
      <c r="E62" s="677"/>
      <c r="F62" s="677"/>
      <c r="G62" s="677"/>
      <c r="H62" s="677"/>
      <c r="I62" s="677"/>
      <c r="J62" s="677"/>
      <c r="K62" s="677"/>
      <c r="L62" s="677"/>
      <c r="M62" s="677"/>
      <c r="N62" s="677"/>
      <c r="O62" s="677"/>
      <c r="P62" s="678"/>
      <c r="Q62" s="940"/>
      <c r="R62" s="941"/>
      <c r="S62" s="941"/>
      <c r="T62" s="941"/>
      <c r="U62" s="941"/>
      <c r="V62" s="941"/>
      <c r="W62" s="941"/>
      <c r="X62" s="941"/>
      <c r="Y62" s="941"/>
      <c r="Z62" s="941"/>
      <c r="AA62" s="941"/>
      <c r="AB62" s="941"/>
      <c r="AC62" s="941"/>
      <c r="AD62" s="941"/>
      <c r="AE62" s="942"/>
      <c r="AF62" s="943"/>
      <c r="AG62" s="680"/>
      <c r="AH62" s="680"/>
      <c r="AI62" s="680"/>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22"/>
      <c r="BF62" s="922"/>
      <c r="BG62" s="922"/>
      <c r="BH62" s="922"/>
      <c r="BI62" s="923"/>
      <c r="BJ62" s="947" t="s">
        <v>467</v>
      </c>
      <c r="BK62" s="948"/>
      <c r="BL62" s="948"/>
      <c r="BM62" s="948"/>
      <c r="BN62" s="949"/>
      <c r="BO62" s="56"/>
      <c r="BP62" s="56"/>
      <c r="BQ62" s="53">
        <v>56</v>
      </c>
      <c r="BR62" s="73"/>
      <c r="BS62" s="676"/>
      <c r="BT62" s="677"/>
      <c r="BU62" s="677"/>
      <c r="BV62" s="677"/>
      <c r="BW62" s="677"/>
      <c r="BX62" s="677"/>
      <c r="BY62" s="677"/>
      <c r="BZ62" s="677"/>
      <c r="CA62" s="677"/>
      <c r="CB62" s="677"/>
      <c r="CC62" s="677"/>
      <c r="CD62" s="677"/>
      <c r="CE62" s="677"/>
      <c r="CF62" s="677"/>
      <c r="CG62" s="678"/>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82"/>
      <c r="EA62" s="49"/>
    </row>
    <row r="63" spans="1:131" ht="26.25" customHeight="1" x14ac:dyDescent="0.2">
      <c r="A63" s="54" t="s">
        <v>249</v>
      </c>
      <c r="B63" s="898" t="s">
        <v>368</v>
      </c>
      <c r="C63" s="899"/>
      <c r="D63" s="899"/>
      <c r="E63" s="899"/>
      <c r="F63" s="899"/>
      <c r="G63" s="899"/>
      <c r="H63" s="899"/>
      <c r="I63" s="899"/>
      <c r="J63" s="899"/>
      <c r="K63" s="899"/>
      <c r="L63" s="899"/>
      <c r="M63" s="899"/>
      <c r="N63" s="899"/>
      <c r="O63" s="899"/>
      <c r="P63" s="900"/>
      <c r="Q63" s="908"/>
      <c r="R63" s="909"/>
      <c r="S63" s="909"/>
      <c r="T63" s="909"/>
      <c r="U63" s="909"/>
      <c r="V63" s="909"/>
      <c r="W63" s="909"/>
      <c r="X63" s="909"/>
      <c r="Y63" s="909"/>
      <c r="Z63" s="909"/>
      <c r="AA63" s="909"/>
      <c r="AB63" s="909"/>
      <c r="AC63" s="909"/>
      <c r="AD63" s="909"/>
      <c r="AE63" s="933"/>
      <c r="AF63" s="934">
        <v>4378</v>
      </c>
      <c r="AG63" s="910"/>
      <c r="AH63" s="910"/>
      <c r="AI63" s="910"/>
      <c r="AJ63" s="935"/>
      <c r="AK63" s="936"/>
      <c r="AL63" s="909"/>
      <c r="AM63" s="909"/>
      <c r="AN63" s="909"/>
      <c r="AO63" s="909"/>
      <c r="AP63" s="910">
        <v>22829</v>
      </c>
      <c r="AQ63" s="910"/>
      <c r="AR63" s="910"/>
      <c r="AS63" s="910"/>
      <c r="AT63" s="910"/>
      <c r="AU63" s="910">
        <v>10341</v>
      </c>
      <c r="AV63" s="910"/>
      <c r="AW63" s="910"/>
      <c r="AX63" s="910"/>
      <c r="AY63" s="910"/>
      <c r="AZ63" s="937"/>
      <c r="BA63" s="937"/>
      <c r="BB63" s="937"/>
      <c r="BC63" s="937"/>
      <c r="BD63" s="937"/>
      <c r="BE63" s="911"/>
      <c r="BF63" s="911"/>
      <c r="BG63" s="911"/>
      <c r="BH63" s="911"/>
      <c r="BI63" s="912"/>
      <c r="BJ63" s="938" t="s">
        <v>201</v>
      </c>
      <c r="BK63" s="905"/>
      <c r="BL63" s="905"/>
      <c r="BM63" s="905"/>
      <c r="BN63" s="939"/>
      <c r="BO63" s="56"/>
      <c r="BP63" s="56"/>
      <c r="BQ63" s="53">
        <v>57</v>
      </c>
      <c r="BR63" s="73"/>
      <c r="BS63" s="676"/>
      <c r="BT63" s="677"/>
      <c r="BU63" s="677"/>
      <c r="BV63" s="677"/>
      <c r="BW63" s="677"/>
      <c r="BX63" s="677"/>
      <c r="BY63" s="677"/>
      <c r="BZ63" s="677"/>
      <c r="CA63" s="677"/>
      <c r="CB63" s="677"/>
      <c r="CC63" s="677"/>
      <c r="CD63" s="677"/>
      <c r="CE63" s="677"/>
      <c r="CF63" s="677"/>
      <c r="CG63" s="678"/>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82"/>
      <c r="EA63" s="49"/>
    </row>
    <row r="64" spans="1:131" ht="26.25" customHeight="1" x14ac:dyDescent="0.2">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3">
        <v>58</v>
      </c>
      <c r="BR64" s="73"/>
      <c r="BS64" s="676"/>
      <c r="BT64" s="677"/>
      <c r="BU64" s="677"/>
      <c r="BV64" s="677"/>
      <c r="BW64" s="677"/>
      <c r="BX64" s="677"/>
      <c r="BY64" s="677"/>
      <c r="BZ64" s="677"/>
      <c r="CA64" s="677"/>
      <c r="CB64" s="677"/>
      <c r="CC64" s="677"/>
      <c r="CD64" s="677"/>
      <c r="CE64" s="677"/>
      <c r="CF64" s="677"/>
      <c r="CG64" s="678"/>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82"/>
      <c r="EA64" s="49"/>
    </row>
    <row r="65" spans="1:131" ht="26.25" customHeight="1" x14ac:dyDescent="0.2">
      <c r="A65" s="57" t="s">
        <v>450</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6"/>
      <c r="BF65" s="56"/>
      <c r="BG65" s="56"/>
      <c r="BH65" s="56"/>
      <c r="BI65" s="56"/>
      <c r="BJ65" s="56"/>
      <c r="BK65" s="56"/>
      <c r="BL65" s="56"/>
      <c r="BM65" s="56"/>
      <c r="BN65" s="56"/>
      <c r="BO65" s="56"/>
      <c r="BP65" s="56"/>
      <c r="BQ65" s="53">
        <v>59</v>
      </c>
      <c r="BR65" s="73"/>
      <c r="BS65" s="676"/>
      <c r="BT65" s="677"/>
      <c r="BU65" s="677"/>
      <c r="BV65" s="677"/>
      <c r="BW65" s="677"/>
      <c r="BX65" s="677"/>
      <c r="BY65" s="677"/>
      <c r="BZ65" s="677"/>
      <c r="CA65" s="677"/>
      <c r="CB65" s="677"/>
      <c r="CC65" s="677"/>
      <c r="CD65" s="677"/>
      <c r="CE65" s="677"/>
      <c r="CF65" s="677"/>
      <c r="CG65" s="678"/>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82"/>
      <c r="EA65" s="49"/>
    </row>
    <row r="66" spans="1:131" ht="26.25" customHeight="1" x14ac:dyDescent="0.2">
      <c r="A66" s="659" t="s">
        <v>410</v>
      </c>
      <c r="B66" s="660"/>
      <c r="C66" s="660"/>
      <c r="D66" s="660"/>
      <c r="E66" s="660"/>
      <c r="F66" s="660"/>
      <c r="G66" s="660"/>
      <c r="H66" s="660"/>
      <c r="I66" s="660"/>
      <c r="J66" s="660"/>
      <c r="K66" s="660"/>
      <c r="L66" s="660"/>
      <c r="M66" s="660"/>
      <c r="N66" s="660"/>
      <c r="O66" s="660"/>
      <c r="P66" s="661"/>
      <c r="Q66" s="651" t="s">
        <v>453</v>
      </c>
      <c r="R66" s="652"/>
      <c r="S66" s="652"/>
      <c r="T66" s="652"/>
      <c r="U66" s="653"/>
      <c r="V66" s="651" t="s">
        <v>454</v>
      </c>
      <c r="W66" s="652"/>
      <c r="X66" s="652"/>
      <c r="Y66" s="652"/>
      <c r="Z66" s="653"/>
      <c r="AA66" s="651" t="s">
        <v>455</v>
      </c>
      <c r="AB66" s="652"/>
      <c r="AC66" s="652"/>
      <c r="AD66" s="652"/>
      <c r="AE66" s="653"/>
      <c r="AF66" s="671" t="s">
        <v>245</v>
      </c>
      <c r="AG66" s="666"/>
      <c r="AH66" s="666"/>
      <c r="AI66" s="666"/>
      <c r="AJ66" s="672"/>
      <c r="AK66" s="651" t="s">
        <v>379</v>
      </c>
      <c r="AL66" s="660"/>
      <c r="AM66" s="660"/>
      <c r="AN66" s="660"/>
      <c r="AO66" s="661"/>
      <c r="AP66" s="651" t="s">
        <v>353</v>
      </c>
      <c r="AQ66" s="652"/>
      <c r="AR66" s="652"/>
      <c r="AS66" s="652"/>
      <c r="AT66" s="653"/>
      <c r="AU66" s="651" t="s">
        <v>468</v>
      </c>
      <c r="AV66" s="652"/>
      <c r="AW66" s="652"/>
      <c r="AX66" s="652"/>
      <c r="AY66" s="653"/>
      <c r="AZ66" s="651" t="s">
        <v>444</v>
      </c>
      <c r="BA66" s="652"/>
      <c r="BB66" s="652"/>
      <c r="BC66" s="652"/>
      <c r="BD66" s="657"/>
      <c r="BE66" s="56"/>
      <c r="BF66" s="56"/>
      <c r="BG66" s="56"/>
      <c r="BH66" s="56"/>
      <c r="BI66" s="56"/>
      <c r="BJ66" s="56"/>
      <c r="BK66" s="56"/>
      <c r="BL66" s="56"/>
      <c r="BM66" s="56"/>
      <c r="BN66" s="56"/>
      <c r="BO66" s="56"/>
      <c r="BP66" s="56"/>
      <c r="BQ66" s="53">
        <v>60</v>
      </c>
      <c r="BR66" s="74"/>
      <c r="BS66" s="891"/>
      <c r="BT66" s="892"/>
      <c r="BU66" s="892"/>
      <c r="BV66" s="892"/>
      <c r="BW66" s="892"/>
      <c r="BX66" s="892"/>
      <c r="BY66" s="892"/>
      <c r="BZ66" s="892"/>
      <c r="CA66" s="892"/>
      <c r="CB66" s="892"/>
      <c r="CC66" s="892"/>
      <c r="CD66" s="892"/>
      <c r="CE66" s="892"/>
      <c r="CF66" s="892"/>
      <c r="CG66" s="89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7"/>
      <c r="EA66" s="49"/>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6"/>
      <c r="BF67" s="56"/>
      <c r="BG67" s="56"/>
      <c r="BH67" s="56"/>
      <c r="BI67" s="56"/>
      <c r="BJ67" s="56"/>
      <c r="BK67" s="56"/>
      <c r="BL67" s="56"/>
      <c r="BM67" s="56"/>
      <c r="BN67" s="56"/>
      <c r="BO67" s="56"/>
      <c r="BP67" s="56"/>
      <c r="BQ67" s="53">
        <v>61</v>
      </c>
      <c r="BR67" s="74"/>
      <c r="BS67" s="891"/>
      <c r="BT67" s="892"/>
      <c r="BU67" s="892"/>
      <c r="BV67" s="892"/>
      <c r="BW67" s="892"/>
      <c r="BX67" s="892"/>
      <c r="BY67" s="892"/>
      <c r="BZ67" s="892"/>
      <c r="CA67" s="892"/>
      <c r="CB67" s="892"/>
      <c r="CC67" s="892"/>
      <c r="CD67" s="892"/>
      <c r="CE67" s="892"/>
      <c r="CF67" s="892"/>
      <c r="CG67" s="89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7"/>
      <c r="EA67" s="49"/>
    </row>
    <row r="68" spans="1:131" ht="26.25" customHeight="1" x14ac:dyDescent="0.2">
      <c r="A68" s="52">
        <v>1</v>
      </c>
      <c r="B68" s="926" t="s">
        <v>544</v>
      </c>
      <c r="C68" s="927"/>
      <c r="D68" s="927"/>
      <c r="E68" s="927"/>
      <c r="F68" s="927"/>
      <c r="G68" s="927"/>
      <c r="H68" s="927"/>
      <c r="I68" s="927"/>
      <c r="J68" s="927"/>
      <c r="K68" s="927"/>
      <c r="L68" s="927"/>
      <c r="M68" s="927"/>
      <c r="N68" s="927"/>
      <c r="O68" s="927"/>
      <c r="P68" s="928"/>
      <c r="Q68" s="929">
        <v>21139</v>
      </c>
      <c r="R68" s="930"/>
      <c r="S68" s="930"/>
      <c r="T68" s="930"/>
      <c r="U68" s="930"/>
      <c r="V68" s="930">
        <v>20676</v>
      </c>
      <c r="W68" s="930"/>
      <c r="X68" s="930"/>
      <c r="Y68" s="930"/>
      <c r="Z68" s="930"/>
      <c r="AA68" s="930">
        <v>463</v>
      </c>
      <c r="AB68" s="930"/>
      <c r="AC68" s="930"/>
      <c r="AD68" s="930"/>
      <c r="AE68" s="930"/>
      <c r="AF68" s="930">
        <v>463</v>
      </c>
      <c r="AG68" s="930"/>
      <c r="AH68" s="930"/>
      <c r="AI68" s="930"/>
      <c r="AJ68" s="930"/>
      <c r="AK68" s="930">
        <v>132</v>
      </c>
      <c r="AL68" s="930"/>
      <c r="AM68" s="930"/>
      <c r="AN68" s="930"/>
      <c r="AO68" s="930"/>
      <c r="AP68" s="930" t="s">
        <v>201</v>
      </c>
      <c r="AQ68" s="930"/>
      <c r="AR68" s="930"/>
      <c r="AS68" s="930"/>
      <c r="AT68" s="930"/>
      <c r="AU68" s="930" t="s">
        <v>201</v>
      </c>
      <c r="AV68" s="930"/>
      <c r="AW68" s="930"/>
      <c r="AX68" s="930"/>
      <c r="AY68" s="930"/>
      <c r="AZ68" s="931"/>
      <c r="BA68" s="931"/>
      <c r="BB68" s="931"/>
      <c r="BC68" s="931"/>
      <c r="BD68" s="932"/>
      <c r="BE68" s="56"/>
      <c r="BF68" s="56"/>
      <c r="BG68" s="56"/>
      <c r="BH68" s="56"/>
      <c r="BI68" s="56"/>
      <c r="BJ68" s="56"/>
      <c r="BK68" s="56"/>
      <c r="BL68" s="56"/>
      <c r="BM68" s="56"/>
      <c r="BN68" s="56"/>
      <c r="BO68" s="56"/>
      <c r="BP68" s="56"/>
      <c r="BQ68" s="53">
        <v>62</v>
      </c>
      <c r="BR68" s="74"/>
      <c r="BS68" s="891"/>
      <c r="BT68" s="892"/>
      <c r="BU68" s="892"/>
      <c r="BV68" s="892"/>
      <c r="BW68" s="892"/>
      <c r="BX68" s="892"/>
      <c r="BY68" s="892"/>
      <c r="BZ68" s="892"/>
      <c r="CA68" s="892"/>
      <c r="CB68" s="892"/>
      <c r="CC68" s="892"/>
      <c r="CD68" s="892"/>
      <c r="CE68" s="892"/>
      <c r="CF68" s="892"/>
      <c r="CG68" s="89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7"/>
      <c r="EA68" s="49"/>
    </row>
    <row r="69" spans="1:131" ht="26.25" customHeight="1" x14ac:dyDescent="0.2">
      <c r="A69" s="53">
        <v>2</v>
      </c>
      <c r="B69" s="676" t="s">
        <v>63</v>
      </c>
      <c r="C69" s="677"/>
      <c r="D69" s="677"/>
      <c r="E69" s="677"/>
      <c r="F69" s="677"/>
      <c r="G69" s="677"/>
      <c r="H69" s="677"/>
      <c r="I69" s="677"/>
      <c r="J69" s="677"/>
      <c r="K69" s="677"/>
      <c r="L69" s="677"/>
      <c r="M69" s="677"/>
      <c r="N69" s="677"/>
      <c r="O69" s="677"/>
      <c r="P69" s="678"/>
      <c r="Q69" s="920">
        <v>194</v>
      </c>
      <c r="R69" s="921"/>
      <c r="S69" s="921"/>
      <c r="T69" s="921"/>
      <c r="U69" s="921"/>
      <c r="V69" s="921">
        <v>153</v>
      </c>
      <c r="W69" s="921"/>
      <c r="X69" s="921"/>
      <c r="Y69" s="921"/>
      <c r="Z69" s="921"/>
      <c r="AA69" s="921">
        <v>40</v>
      </c>
      <c r="AB69" s="921"/>
      <c r="AC69" s="921"/>
      <c r="AD69" s="921"/>
      <c r="AE69" s="921"/>
      <c r="AF69" s="921">
        <v>40</v>
      </c>
      <c r="AG69" s="921"/>
      <c r="AH69" s="921"/>
      <c r="AI69" s="921"/>
      <c r="AJ69" s="921"/>
      <c r="AK69" s="921" t="s">
        <v>201</v>
      </c>
      <c r="AL69" s="921"/>
      <c r="AM69" s="921"/>
      <c r="AN69" s="921"/>
      <c r="AO69" s="921"/>
      <c r="AP69" s="921" t="s">
        <v>201</v>
      </c>
      <c r="AQ69" s="921"/>
      <c r="AR69" s="921"/>
      <c r="AS69" s="921"/>
      <c r="AT69" s="921"/>
      <c r="AU69" s="921" t="s">
        <v>201</v>
      </c>
      <c r="AV69" s="921"/>
      <c r="AW69" s="921"/>
      <c r="AX69" s="921"/>
      <c r="AY69" s="921"/>
      <c r="AZ69" s="922"/>
      <c r="BA69" s="922"/>
      <c r="BB69" s="922"/>
      <c r="BC69" s="922"/>
      <c r="BD69" s="923"/>
      <c r="BE69" s="56"/>
      <c r="BF69" s="56"/>
      <c r="BG69" s="56"/>
      <c r="BH69" s="56"/>
      <c r="BI69" s="56"/>
      <c r="BJ69" s="56"/>
      <c r="BK69" s="56"/>
      <c r="BL69" s="56"/>
      <c r="BM69" s="56"/>
      <c r="BN69" s="56"/>
      <c r="BO69" s="56"/>
      <c r="BP69" s="56"/>
      <c r="BQ69" s="53">
        <v>63</v>
      </c>
      <c r="BR69" s="74"/>
      <c r="BS69" s="891"/>
      <c r="BT69" s="892"/>
      <c r="BU69" s="892"/>
      <c r="BV69" s="892"/>
      <c r="BW69" s="892"/>
      <c r="BX69" s="892"/>
      <c r="BY69" s="892"/>
      <c r="BZ69" s="892"/>
      <c r="CA69" s="892"/>
      <c r="CB69" s="892"/>
      <c r="CC69" s="892"/>
      <c r="CD69" s="892"/>
      <c r="CE69" s="892"/>
      <c r="CF69" s="892"/>
      <c r="CG69" s="89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7"/>
      <c r="EA69" s="49"/>
    </row>
    <row r="70" spans="1:131" ht="26.25" customHeight="1" x14ac:dyDescent="0.2">
      <c r="A70" s="53">
        <v>3</v>
      </c>
      <c r="B70" s="676" t="s">
        <v>545</v>
      </c>
      <c r="C70" s="677"/>
      <c r="D70" s="677"/>
      <c r="E70" s="677"/>
      <c r="F70" s="677"/>
      <c r="G70" s="677"/>
      <c r="H70" s="677"/>
      <c r="I70" s="677"/>
      <c r="J70" s="677"/>
      <c r="K70" s="677"/>
      <c r="L70" s="677"/>
      <c r="M70" s="677"/>
      <c r="N70" s="677"/>
      <c r="O70" s="677"/>
      <c r="P70" s="678"/>
      <c r="Q70" s="920">
        <v>111</v>
      </c>
      <c r="R70" s="921"/>
      <c r="S70" s="921"/>
      <c r="T70" s="921"/>
      <c r="U70" s="921"/>
      <c r="V70" s="921">
        <v>109</v>
      </c>
      <c r="W70" s="921"/>
      <c r="X70" s="921"/>
      <c r="Y70" s="921"/>
      <c r="Z70" s="921"/>
      <c r="AA70" s="921">
        <v>2</v>
      </c>
      <c r="AB70" s="921"/>
      <c r="AC70" s="921"/>
      <c r="AD70" s="921"/>
      <c r="AE70" s="921"/>
      <c r="AF70" s="921">
        <v>2</v>
      </c>
      <c r="AG70" s="921"/>
      <c r="AH70" s="921"/>
      <c r="AI70" s="921"/>
      <c r="AJ70" s="921"/>
      <c r="AK70" s="921">
        <v>15</v>
      </c>
      <c r="AL70" s="921"/>
      <c r="AM70" s="921"/>
      <c r="AN70" s="921"/>
      <c r="AO70" s="921"/>
      <c r="AP70" s="921" t="s">
        <v>201</v>
      </c>
      <c r="AQ70" s="921"/>
      <c r="AR70" s="921"/>
      <c r="AS70" s="921"/>
      <c r="AT70" s="921"/>
      <c r="AU70" s="921" t="s">
        <v>201</v>
      </c>
      <c r="AV70" s="921"/>
      <c r="AW70" s="921"/>
      <c r="AX70" s="921"/>
      <c r="AY70" s="921"/>
      <c r="AZ70" s="922"/>
      <c r="BA70" s="922"/>
      <c r="BB70" s="922"/>
      <c r="BC70" s="922"/>
      <c r="BD70" s="923"/>
      <c r="BE70" s="56"/>
      <c r="BF70" s="56"/>
      <c r="BG70" s="56"/>
      <c r="BH70" s="56"/>
      <c r="BI70" s="56"/>
      <c r="BJ70" s="56"/>
      <c r="BK70" s="56"/>
      <c r="BL70" s="56"/>
      <c r="BM70" s="56"/>
      <c r="BN70" s="56"/>
      <c r="BO70" s="56"/>
      <c r="BP70" s="56"/>
      <c r="BQ70" s="53">
        <v>64</v>
      </c>
      <c r="BR70" s="74"/>
      <c r="BS70" s="891"/>
      <c r="BT70" s="892"/>
      <c r="BU70" s="892"/>
      <c r="BV70" s="892"/>
      <c r="BW70" s="892"/>
      <c r="BX70" s="892"/>
      <c r="BY70" s="892"/>
      <c r="BZ70" s="892"/>
      <c r="CA70" s="892"/>
      <c r="CB70" s="892"/>
      <c r="CC70" s="892"/>
      <c r="CD70" s="892"/>
      <c r="CE70" s="892"/>
      <c r="CF70" s="892"/>
      <c r="CG70" s="89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7"/>
      <c r="EA70" s="49"/>
    </row>
    <row r="71" spans="1:131" ht="26.25" customHeight="1" x14ac:dyDescent="0.2">
      <c r="A71" s="53">
        <v>4</v>
      </c>
      <c r="B71" s="676" t="s">
        <v>546</v>
      </c>
      <c r="C71" s="677"/>
      <c r="D71" s="677"/>
      <c r="E71" s="677"/>
      <c r="F71" s="677"/>
      <c r="G71" s="677"/>
      <c r="H71" s="677"/>
      <c r="I71" s="677"/>
      <c r="J71" s="677"/>
      <c r="K71" s="677"/>
      <c r="L71" s="677"/>
      <c r="M71" s="677"/>
      <c r="N71" s="677"/>
      <c r="O71" s="677"/>
      <c r="P71" s="678"/>
      <c r="Q71" s="920">
        <v>110</v>
      </c>
      <c r="R71" s="921"/>
      <c r="S71" s="921"/>
      <c r="T71" s="921"/>
      <c r="U71" s="921"/>
      <c r="V71" s="921">
        <v>77</v>
      </c>
      <c r="W71" s="921"/>
      <c r="X71" s="921"/>
      <c r="Y71" s="921"/>
      <c r="Z71" s="921"/>
      <c r="AA71" s="921">
        <v>34</v>
      </c>
      <c r="AB71" s="921"/>
      <c r="AC71" s="921"/>
      <c r="AD71" s="921"/>
      <c r="AE71" s="921"/>
      <c r="AF71" s="921">
        <v>34</v>
      </c>
      <c r="AG71" s="921"/>
      <c r="AH71" s="921"/>
      <c r="AI71" s="921"/>
      <c r="AJ71" s="921"/>
      <c r="AK71" s="921" t="s">
        <v>201</v>
      </c>
      <c r="AL71" s="921"/>
      <c r="AM71" s="921"/>
      <c r="AN71" s="921"/>
      <c r="AO71" s="921"/>
      <c r="AP71" s="921" t="s">
        <v>201</v>
      </c>
      <c r="AQ71" s="921"/>
      <c r="AR71" s="921"/>
      <c r="AS71" s="921"/>
      <c r="AT71" s="921"/>
      <c r="AU71" s="921" t="s">
        <v>201</v>
      </c>
      <c r="AV71" s="921"/>
      <c r="AW71" s="921"/>
      <c r="AX71" s="921"/>
      <c r="AY71" s="921"/>
      <c r="AZ71" s="922"/>
      <c r="BA71" s="922"/>
      <c r="BB71" s="922"/>
      <c r="BC71" s="922"/>
      <c r="BD71" s="923"/>
      <c r="BE71" s="56"/>
      <c r="BF71" s="56"/>
      <c r="BG71" s="56"/>
      <c r="BH71" s="56"/>
      <c r="BI71" s="56"/>
      <c r="BJ71" s="56"/>
      <c r="BK71" s="56"/>
      <c r="BL71" s="56"/>
      <c r="BM71" s="56"/>
      <c r="BN71" s="56"/>
      <c r="BO71" s="56"/>
      <c r="BP71" s="56"/>
      <c r="BQ71" s="53">
        <v>65</v>
      </c>
      <c r="BR71" s="74"/>
      <c r="BS71" s="891"/>
      <c r="BT71" s="892"/>
      <c r="BU71" s="892"/>
      <c r="BV71" s="892"/>
      <c r="BW71" s="892"/>
      <c r="BX71" s="892"/>
      <c r="BY71" s="892"/>
      <c r="BZ71" s="892"/>
      <c r="CA71" s="892"/>
      <c r="CB71" s="892"/>
      <c r="CC71" s="892"/>
      <c r="CD71" s="892"/>
      <c r="CE71" s="892"/>
      <c r="CF71" s="892"/>
      <c r="CG71" s="89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7"/>
      <c r="EA71" s="49"/>
    </row>
    <row r="72" spans="1:131" ht="26.25" customHeight="1" x14ac:dyDescent="0.2">
      <c r="A72" s="53">
        <v>5</v>
      </c>
      <c r="B72" s="676" t="s">
        <v>416</v>
      </c>
      <c r="C72" s="677"/>
      <c r="D72" s="677"/>
      <c r="E72" s="677"/>
      <c r="F72" s="677"/>
      <c r="G72" s="677"/>
      <c r="H72" s="677"/>
      <c r="I72" s="677"/>
      <c r="J72" s="677"/>
      <c r="K72" s="677"/>
      <c r="L72" s="677"/>
      <c r="M72" s="677"/>
      <c r="N72" s="677"/>
      <c r="O72" s="677"/>
      <c r="P72" s="678"/>
      <c r="Q72" s="920">
        <v>4897</v>
      </c>
      <c r="R72" s="921"/>
      <c r="S72" s="921"/>
      <c r="T72" s="921"/>
      <c r="U72" s="921"/>
      <c r="V72" s="921">
        <v>4409</v>
      </c>
      <c r="W72" s="921"/>
      <c r="X72" s="921"/>
      <c r="Y72" s="921"/>
      <c r="Z72" s="921"/>
      <c r="AA72" s="921">
        <v>489</v>
      </c>
      <c r="AB72" s="921"/>
      <c r="AC72" s="921"/>
      <c r="AD72" s="921"/>
      <c r="AE72" s="921"/>
      <c r="AF72" s="921">
        <v>489</v>
      </c>
      <c r="AG72" s="921"/>
      <c r="AH72" s="921"/>
      <c r="AI72" s="921"/>
      <c r="AJ72" s="921"/>
      <c r="AK72" s="921" t="s">
        <v>201</v>
      </c>
      <c r="AL72" s="921"/>
      <c r="AM72" s="921"/>
      <c r="AN72" s="921"/>
      <c r="AO72" s="921"/>
      <c r="AP72" s="921">
        <v>950</v>
      </c>
      <c r="AQ72" s="921"/>
      <c r="AR72" s="921"/>
      <c r="AS72" s="921"/>
      <c r="AT72" s="921"/>
      <c r="AU72" s="921">
        <v>527</v>
      </c>
      <c r="AV72" s="921"/>
      <c r="AW72" s="921"/>
      <c r="AX72" s="921"/>
      <c r="AY72" s="921"/>
      <c r="AZ72" s="922"/>
      <c r="BA72" s="922"/>
      <c r="BB72" s="922"/>
      <c r="BC72" s="922"/>
      <c r="BD72" s="923"/>
      <c r="BE72" s="56"/>
      <c r="BF72" s="56"/>
      <c r="BG72" s="56"/>
      <c r="BH72" s="56"/>
      <c r="BI72" s="56"/>
      <c r="BJ72" s="56"/>
      <c r="BK72" s="56"/>
      <c r="BL72" s="56"/>
      <c r="BM72" s="56"/>
      <c r="BN72" s="56"/>
      <c r="BO72" s="56"/>
      <c r="BP72" s="56"/>
      <c r="BQ72" s="53">
        <v>66</v>
      </c>
      <c r="BR72" s="74"/>
      <c r="BS72" s="891"/>
      <c r="BT72" s="892"/>
      <c r="BU72" s="892"/>
      <c r="BV72" s="892"/>
      <c r="BW72" s="892"/>
      <c r="BX72" s="892"/>
      <c r="BY72" s="892"/>
      <c r="BZ72" s="892"/>
      <c r="CA72" s="892"/>
      <c r="CB72" s="892"/>
      <c r="CC72" s="892"/>
      <c r="CD72" s="892"/>
      <c r="CE72" s="892"/>
      <c r="CF72" s="892"/>
      <c r="CG72" s="89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7"/>
      <c r="EA72" s="49"/>
    </row>
    <row r="73" spans="1:131" ht="26.25" customHeight="1" x14ac:dyDescent="0.2">
      <c r="A73" s="53">
        <v>6</v>
      </c>
      <c r="B73" s="676" t="s">
        <v>457</v>
      </c>
      <c r="C73" s="677"/>
      <c r="D73" s="677"/>
      <c r="E73" s="677"/>
      <c r="F73" s="677"/>
      <c r="G73" s="677"/>
      <c r="H73" s="677"/>
      <c r="I73" s="677"/>
      <c r="J73" s="677"/>
      <c r="K73" s="677"/>
      <c r="L73" s="677"/>
      <c r="M73" s="677"/>
      <c r="N73" s="677"/>
      <c r="O73" s="677"/>
      <c r="P73" s="678"/>
      <c r="Q73" s="920">
        <v>2584</v>
      </c>
      <c r="R73" s="921"/>
      <c r="S73" s="921"/>
      <c r="T73" s="921"/>
      <c r="U73" s="921"/>
      <c r="V73" s="921">
        <v>2324</v>
      </c>
      <c r="W73" s="921"/>
      <c r="X73" s="921"/>
      <c r="Y73" s="921"/>
      <c r="Z73" s="921"/>
      <c r="AA73" s="921">
        <v>261</v>
      </c>
      <c r="AB73" s="921"/>
      <c r="AC73" s="921"/>
      <c r="AD73" s="921"/>
      <c r="AE73" s="921"/>
      <c r="AF73" s="921">
        <v>261</v>
      </c>
      <c r="AG73" s="921"/>
      <c r="AH73" s="921"/>
      <c r="AI73" s="921"/>
      <c r="AJ73" s="921"/>
      <c r="AK73" s="921">
        <v>168</v>
      </c>
      <c r="AL73" s="921"/>
      <c r="AM73" s="921"/>
      <c r="AN73" s="921"/>
      <c r="AO73" s="921"/>
      <c r="AP73" s="921" t="s">
        <v>201</v>
      </c>
      <c r="AQ73" s="921"/>
      <c r="AR73" s="921"/>
      <c r="AS73" s="921"/>
      <c r="AT73" s="921"/>
      <c r="AU73" s="921" t="s">
        <v>201</v>
      </c>
      <c r="AV73" s="921"/>
      <c r="AW73" s="921"/>
      <c r="AX73" s="921"/>
      <c r="AY73" s="921"/>
      <c r="AZ73" s="922"/>
      <c r="BA73" s="922"/>
      <c r="BB73" s="922"/>
      <c r="BC73" s="922"/>
      <c r="BD73" s="923"/>
      <c r="BE73" s="56"/>
      <c r="BF73" s="56"/>
      <c r="BG73" s="56"/>
      <c r="BH73" s="56"/>
      <c r="BI73" s="56"/>
      <c r="BJ73" s="56"/>
      <c r="BK73" s="56"/>
      <c r="BL73" s="56"/>
      <c r="BM73" s="56"/>
      <c r="BN73" s="56"/>
      <c r="BO73" s="56"/>
      <c r="BP73" s="56"/>
      <c r="BQ73" s="53">
        <v>67</v>
      </c>
      <c r="BR73" s="74"/>
      <c r="BS73" s="891"/>
      <c r="BT73" s="892"/>
      <c r="BU73" s="892"/>
      <c r="BV73" s="892"/>
      <c r="BW73" s="892"/>
      <c r="BX73" s="892"/>
      <c r="BY73" s="892"/>
      <c r="BZ73" s="892"/>
      <c r="CA73" s="892"/>
      <c r="CB73" s="892"/>
      <c r="CC73" s="892"/>
      <c r="CD73" s="892"/>
      <c r="CE73" s="892"/>
      <c r="CF73" s="892"/>
      <c r="CG73" s="89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7"/>
      <c r="EA73" s="49"/>
    </row>
    <row r="74" spans="1:131" ht="26.25" customHeight="1" x14ac:dyDescent="0.2">
      <c r="A74" s="53">
        <v>7</v>
      </c>
      <c r="B74" s="676" t="s">
        <v>131</v>
      </c>
      <c r="C74" s="677"/>
      <c r="D74" s="677"/>
      <c r="E74" s="677"/>
      <c r="F74" s="677"/>
      <c r="G74" s="677"/>
      <c r="H74" s="677"/>
      <c r="I74" s="677"/>
      <c r="J74" s="677"/>
      <c r="K74" s="677"/>
      <c r="L74" s="677"/>
      <c r="M74" s="677"/>
      <c r="N74" s="677"/>
      <c r="O74" s="677"/>
      <c r="P74" s="678"/>
      <c r="Q74" s="920">
        <v>698021</v>
      </c>
      <c r="R74" s="921"/>
      <c r="S74" s="921"/>
      <c r="T74" s="921"/>
      <c r="U74" s="921"/>
      <c r="V74" s="921">
        <v>682226</v>
      </c>
      <c r="W74" s="921"/>
      <c r="X74" s="921"/>
      <c r="Y74" s="921"/>
      <c r="Z74" s="921"/>
      <c r="AA74" s="921">
        <v>15795</v>
      </c>
      <c r="AB74" s="921"/>
      <c r="AC74" s="921"/>
      <c r="AD74" s="921"/>
      <c r="AE74" s="921"/>
      <c r="AF74" s="921">
        <v>15795</v>
      </c>
      <c r="AG74" s="921"/>
      <c r="AH74" s="921"/>
      <c r="AI74" s="921"/>
      <c r="AJ74" s="921"/>
      <c r="AK74" s="921">
        <v>3838</v>
      </c>
      <c r="AL74" s="921"/>
      <c r="AM74" s="921"/>
      <c r="AN74" s="921"/>
      <c r="AO74" s="921"/>
      <c r="AP74" s="921" t="s">
        <v>201</v>
      </c>
      <c r="AQ74" s="921"/>
      <c r="AR74" s="921"/>
      <c r="AS74" s="921"/>
      <c r="AT74" s="921"/>
      <c r="AU74" s="921" t="s">
        <v>201</v>
      </c>
      <c r="AV74" s="921"/>
      <c r="AW74" s="921"/>
      <c r="AX74" s="921"/>
      <c r="AY74" s="921"/>
      <c r="AZ74" s="922"/>
      <c r="BA74" s="922"/>
      <c r="BB74" s="922"/>
      <c r="BC74" s="922"/>
      <c r="BD74" s="923"/>
      <c r="BE74" s="56"/>
      <c r="BF74" s="56"/>
      <c r="BG74" s="56"/>
      <c r="BH74" s="56"/>
      <c r="BI74" s="56"/>
      <c r="BJ74" s="56"/>
      <c r="BK74" s="56"/>
      <c r="BL74" s="56"/>
      <c r="BM74" s="56"/>
      <c r="BN74" s="56"/>
      <c r="BO74" s="56"/>
      <c r="BP74" s="56"/>
      <c r="BQ74" s="53">
        <v>68</v>
      </c>
      <c r="BR74" s="74"/>
      <c r="BS74" s="891"/>
      <c r="BT74" s="892"/>
      <c r="BU74" s="892"/>
      <c r="BV74" s="892"/>
      <c r="BW74" s="892"/>
      <c r="BX74" s="892"/>
      <c r="BY74" s="892"/>
      <c r="BZ74" s="892"/>
      <c r="CA74" s="892"/>
      <c r="CB74" s="892"/>
      <c r="CC74" s="892"/>
      <c r="CD74" s="892"/>
      <c r="CE74" s="892"/>
      <c r="CF74" s="892"/>
      <c r="CG74" s="89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7"/>
      <c r="EA74" s="49"/>
    </row>
    <row r="75" spans="1:131" ht="26.25" customHeight="1" x14ac:dyDescent="0.2">
      <c r="A75" s="53">
        <v>8</v>
      </c>
      <c r="B75" s="676"/>
      <c r="C75" s="677"/>
      <c r="D75" s="677"/>
      <c r="E75" s="677"/>
      <c r="F75" s="677"/>
      <c r="G75" s="677"/>
      <c r="H75" s="677"/>
      <c r="I75" s="677"/>
      <c r="J75" s="677"/>
      <c r="K75" s="677"/>
      <c r="L75" s="677"/>
      <c r="M75" s="677"/>
      <c r="N75" s="677"/>
      <c r="O75" s="677"/>
      <c r="P75" s="678"/>
      <c r="Q75" s="679"/>
      <c r="R75" s="680"/>
      <c r="S75" s="680"/>
      <c r="T75" s="680"/>
      <c r="U75" s="924"/>
      <c r="V75" s="925"/>
      <c r="W75" s="680"/>
      <c r="X75" s="680"/>
      <c r="Y75" s="680"/>
      <c r="Z75" s="924"/>
      <c r="AA75" s="925"/>
      <c r="AB75" s="680"/>
      <c r="AC75" s="680"/>
      <c r="AD75" s="680"/>
      <c r="AE75" s="924"/>
      <c r="AF75" s="925"/>
      <c r="AG75" s="680"/>
      <c r="AH75" s="680"/>
      <c r="AI75" s="680"/>
      <c r="AJ75" s="924"/>
      <c r="AK75" s="925"/>
      <c r="AL75" s="680"/>
      <c r="AM75" s="680"/>
      <c r="AN75" s="680"/>
      <c r="AO75" s="924"/>
      <c r="AP75" s="925"/>
      <c r="AQ75" s="680"/>
      <c r="AR75" s="680"/>
      <c r="AS75" s="680"/>
      <c r="AT75" s="924"/>
      <c r="AU75" s="925"/>
      <c r="AV75" s="680"/>
      <c r="AW75" s="680"/>
      <c r="AX75" s="680"/>
      <c r="AY75" s="924"/>
      <c r="AZ75" s="922"/>
      <c r="BA75" s="922"/>
      <c r="BB75" s="922"/>
      <c r="BC75" s="922"/>
      <c r="BD75" s="923"/>
      <c r="BE75" s="56"/>
      <c r="BF75" s="56"/>
      <c r="BG75" s="56"/>
      <c r="BH75" s="56"/>
      <c r="BI75" s="56"/>
      <c r="BJ75" s="56"/>
      <c r="BK75" s="56"/>
      <c r="BL75" s="56"/>
      <c r="BM75" s="56"/>
      <c r="BN75" s="56"/>
      <c r="BO75" s="56"/>
      <c r="BP75" s="56"/>
      <c r="BQ75" s="53">
        <v>69</v>
      </c>
      <c r="BR75" s="74"/>
      <c r="BS75" s="891"/>
      <c r="BT75" s="892"/>
      <c r="BU75" s="892"/>
      <c r="BV75" s="892"/>
      <c r="BW75" s="892"/>
      <c r="BX75" s="892"/>
      <c r="BY75" s="892"/>
      <c r="BZ75" s="892"/>
      <c r="CA75" s="892"/>
      <c r="CB75" s="892"/>
      <c r="CC75" s="892"/>
      <c r="CD75" s="892"/>
      <c r="CE75" s="892"/>
      <c r="CF75" s="892"/>
      <c r="CG75" s="89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7"/>
      <c r="EA75" s="49"/>
    </row>
    <row r="76" spans="1:131" ht="26.25" customHeight="1" x14ac:dyDescent="0.2">
      <c r="A76" s="53">
        <v>9</v>
      </c>
      <c r="B76" s="676"/>
      <c r="C76" s="677"/>
      <c r="D76" s="677"/>
      <c r="E76" s="677"/>
      <c r="F76" s="677"/>
      <c r="G76" s="677"/>
      <c r="H76" s="677"/>
      <c r="I76" s="677"/>
      <c r="J76" s="677"/>
      <c r="K76" s="677"/>
      <c r="L76" s="677"/>
      <c r="M76" s="677"/>
      <c r="N76" s="677"/>
      <c r="O76" s="677"/>
      <c r="P76" s="678"/>
      <c r="Q76" s="679"/>
      <c r="R76" s="680"/>
      <c r="S76" s="680"/>
      <c r="T76" s="680"/>
      <c r="U76" s="924"/>
      <c r="V76" s="925"/>
      <c r="W76" s="680"/>
      <c r="X76" s="680"/>
      <c r="Y76" s="680"/>
      <c r="Z76" s="924"/>
      <c r="AA76" s="925"/>
      <c r="AB76" s="680"/>
      <c r="AC76" s="680"/>
      <c r="AD76" s="680"/>
      <c r="AE76" s="924"/>
      <c r="AF76" s="925"/>
      <c r="AG76" s="680"/>
      <c r="AH76" s="680"/>
      <c r="AI76" s="680"/>
      <c r="AJ76" s="924"/>
      <c r="AK76" s="925"/>
      <c r="AL76" s="680"/>
      <c r="AM76" s="680"/>
      <c r="AN76" s="680"/>
      <c r="AO76" s="924"/>
      <c r="AP76" s="925"/>
      <c r="AQ76" s="680"/>
      <c r="AR76" s="680"/>
      <c r="AS76" s="680"/>
      <c r="AT76" s="924"/>
      <c r="AU76" s="925"/>
      <c r="AV76" s="680"/>
      <c r="AW76" s="680"/>
      <c r="AX76" s="680"/>
      <c r="AY76" s="924"/>
      <c r="AZ76" s="922"/>
      <c r="BA76" s="922"/>
      <c r="BB76" s="922"/>
      <c r="BC76" s="922"/>
      <c r="BD76" s="923"/>
      <c r="BE76" s="56"/>
      <c r="BF76" s="56"/>
      <c r="BG76" s="56"/>
      <c r="BH76" s="56"/>
      <c r="BI76" s="56"/>
      <c r="BJ76" s="56"/>
      <c r="BK76" s="56"/>
      <c r="BL76" s="56"/>
      <c r="BM76" s="56"/>
      <c r="BN76" s="56"/>
      <c r="BO76" s="56"/>
      <c r="BP76" s="56"/>
      <c r="BQ76" s="53">
        <v>70</v>
      </c>
      <c r="BR76" s="74"/>
      <c r="BS76" s="891"/>
      <c r="BT76" s="892"/>
      <c r="BU76" s="892"/>
      <c r="BV76" s="892"/>
      <c r="BW76" s="892"/>
      <c r="BX76" s="892"/>
      <c r="BY76" s="892"/>
      <c r="BZ76" s="892"/>
      <c r="CA76" s="892"/>
      <c r="CB76" s="892"/>
      <c r="CC76" s="892"/>
      <c r="CD76" s="892"/>
      <c r="CE76" s="892"/>
      <c r="CF76" s="892"/>
      <c r="CG76" s="89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7"/>
      <c r="EA76" s="49"/>
    </row>
    <row r="77" spans="1:131" ht="26.25" customHeight="1" x14ac:dyDescent="0.2">
      <c r="A77" s="53">
        <v>10</v>
      </c>
      <c r="B77" s="676"/>
      <c r="C77" s="677"/>
      <c r="D77" s="677"/>
      <c r="E77" s="677"/>
      <c r="F77" s="677"/>
      <c r="G77" s="677"/>
      <c r="H77" s="677"/>
      <c r="I77" s="677"/>
      <c r="J77" s="677"/>
      <c r="K77" s="677"/>
      <c r="L77" s="677"/>
      <c r="M77" s="677"/>
      <c r="N77" s="677"/>
      <c r="O77" s="677"/>
      <c r="P77" s="678"/>
      <c r="Q77" s="679"/>
      <c r="R77" s="680"/>
      <c r="S77" s="680"/>
      <c r="T77" s="680"/>
      <c r="U77" s="924"/>
      <c r="V77" s="925"/>
      <c r="W77" s="680"/>
      <c r="X77" s="680"/>
      <c r="Y77" s="680"/>
      <c r="Z77" s="924"/>
      <c r="AA77" s="925"/>
      <c r="AB77" s="680"/>
      <c r="AC77" s="680"/>
      <c r="AD77" s="680"/>
      <c r="AE77" s="924"/>
      <c r="AF77" s="925"/>
      <c r="AG77" s="680"/>
      <c r="AH77" s="680"/>
      <c r="AI77" s="680"/>
      <c r="AJ77" s="924"/>
      <c r="AK77" s="925"/>
      <c r="AL77" s="680"/>
      <c r="AM77" s="680"/>
      <c r="AN77" s="680"/>
      <c r="AO77" s="924"/>
      <c r="AP77" s="925"/>
      <c r="AQ77" s="680"/>
      <c r="AR77" s="680"/>
      <c r="AS77" s="680"/>
      <c r="AT77" s="924"/>
      <c r="AU77" s="925"/>
      <c r="AV77" s="680"/>
      <c r="AW77" s="680"/>
      <c r="AX77" s="680"/>
      <c r="AY77" s="924"/>
      <c r="AZ77" s="922"/>
      <c r="BA77" s="922"/>
      <c r="BB77" s="922"/>
      <c r="BC77" s="922"/>
      <c r="BD77" s="923"/>
      <c r="BE77" s="56"/>
      <c r="BF77" s="56"/>
      <c r="BG77" s="56"/>
      <c r="BH77" s="56"/>
      <c r="BI77" s="56"/>
      <c r="BJ77" s="56"/>
      <c r="BK77" s="56"/>
      <c r="BL77" s="56"/>
      <c r="BM77" s="56"/>
      <c r="BN77" s="56"/>
      <c r="BO77" s="56"/>
      <c r="BP77" s="56"/>
      <c r="BQ77" s="53">
        <v>71</v>
      </c>
      <c r="BR77" s="74"/>
      <c r="BS77" s="891"/>
      <c r="BT77" s="892"/>
      <c r="BU77" s="892"/>
      <c r="BV77" s="892"/>
      <c r="BW77" s="892"/>
      <c r="BX77" s="892"/>
      <c r="BY77" s="892"/>
      <c r="BZ77" s="892"/>
      <c r="CA77" s="892"/>
      <c r="CB77" s="892"/>
      <c r="CC77" s="892"/>
      <c r="CD77" s="892"/>
      <c r="CE77" s="892"/>
      <c r="CF77" s="892"/>
      <c r="CG77" s="89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7"/>
      <c r="EA77" s="49"/>
    </row>
    <row r="78" spans="1:131" ht="26.25" customHeight="1" x14ac:dyDescent="0.2">
      <c r="A78" s="53">
        <v>11</v>
      </c>
      <c r="B78" s="676"/>
      <c r="C78" s="677"/>
      <c r="D78" s="677"/>
      <c r="E78" s="677"/>
      <c r="F78" s="677"/>
      <c r="G78" s="677"/>
      <c r="H78" s="677"/>
      <c r="I78" s="677"/>
      <c r="J78" s="677"/>
      <c r="K78" s="677"/>
      <c r="L78" s="677"/>
      <c r="M78" s="677"/>
      <c r="N78" s="677"/>
      <c r="O78" s="677"/>
      <c r="P78" s="678"/>
      <c r="Q78" s="920"/>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2"/>
      <c r="BA78" s="922"/>
      <c r="BB78" s="922"/>
      <c r="BC78" s="922"/>
      <c r="BD78" s="923"/>
      <c r="BE78" s="56"/>
      <c r="BF78" s="56"/>
      <c r="BG78" s="56"/>
      <c r="BH78" s="56"/>
      <c r="BI78" s="56"/>
      <c r="BJ78" s="49"/>
      <c r="BK78" s="49"/>
      <c r="BL78" s="49"/>
      <c r="BM78" s="49"/>
      <c r="BN78" s="49"/>
      <c r="BO78" s="56"/>
      <c r="BP78" s="56"/>
      <c r="BQ78" s="53">
        <v>72</v>
      </c>
      <c r="BR78" s="74"/>
      <c r="BS78" s="891"/>
      <c r="BT78" s="892"/>
      <c r="BU78" s="892"/>
      <c r="BV78" s="892"/>
      <c r="BW78" s="892"/>
      <c r="BX78" s="892"/>
      <c r="BY78" s="892"/>
      <c r="BZ78" s="892"/>
      <c r="CA78" s="892"/>
      <c r="CB78" s="892"/>
      <c r="CC78" s="892"/>
      <c r="CD78" s="892"/>
      <c r="CE78" s="892"/>
      <c r="CF78" s="892"/>
      <c r="CG78" s="89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7"/>
      <c r="EA78" s="49"/>
    </row>
    <row r="79" spans="1:131" ht="26.25" customHeight="1" x14ac:dyDescent="0.2">
      <c r="A79" s="53">
        <v>12</v>
      </c>
      <c r="B79" s="676"/>
      <c r="C79" s="677"/>
      <c r="D79" s="677"/>
      <c r="E79" s="677"/>
      <c r="F79" s="677"/>
      <c r="G79" s="677"/>
      <c r="H79" s="677"/>
      <c r="I79" s="677"/>
      <c r="J79" s="677"/>
      <c r="K79" s="677"/>
      <c r="L79" s="677"/>
      <c r="M79" s="677"/>
      <c r="N79" s="677"/>
      <c r="O79" s="677"/>
      <c r="P79" s="678"/>
      <c r="Q79" s="920"/>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2"/>
      <c r="BA79" s="922"/>
      <c r="BB79" s="922"/>
      <c r="BC79" s="922"/>
      <c r="BD79" s="923"/>
      <c r="BE79" s="56"/>
      <c r="BF79" s="56"/>
      <c r="BG79" s="56"/>
      <c r="BH79" s="56"/>
      <c r="BI79" s="56"/>
      <c r="BJ79" s="49"/>
      <c r="BK79" s="49"/>
      <c r="BL79" s="49"/>
      <c r="BM79" s="49"/>
      <c r="BN79" s="49"/>
      <c r="BO79" s="56"/>
      <c r="BP79" s="56"/>
      <c r="BQ79" s="53">
        <v>73</v>
      </c>
      <c r="BR79" s="74"/>
      <c r="BS79" s="891"/>
      <c r="BT79" s="892"/>
      <c r="BU79" s="892"/>
      <c r="BV79" s="892"/>
      <c r="BW79" s="892"/>
      <c r="BX79" s="892"/>
      <c r="BY79" s="892"/>
      <c r="BZ79" s="892"/>
      <c r="CA79" s="892"/>
      <c r="CB79" s="892"/>
      <c r="CC79" s="892"/>
      <c r="CD79" s="892"/>
      <c r="CE79" s="892"/>
      <c r="CF79" s="892"/>
      <c r="CG79" s="89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7"/>
      <c r="EA79" s="49"/>
    </row>
    <row r="80" spans="1:131" ht="26.25" customHeight="1" x14ac:dyDescent="0.2">
      <c r="A80" s="53">
        <v>13</v>
      </c>
      <c r="B80" s="676"/>
      <c r="C80" s="677"/>
      <c r="D80" s="677"/>
      <c r="E80" s="677"/>
      <c r="F80" s="677"/>
      <c r="G80" s="677"/>
      <c r="H80" s="677"/>
      <c r="I80" s="677"/>
      <c r="J80" s="677"/>
      <c r="K80" s="677"/>
      <c r="L80" s="677"/>
      <c r="M80" s="677"/>
      <c r="N80" s="677"/>
      <c r="O80" s="677"/>
      <c r="P80" s="678"/>
      <c r="Q80" s="920"/>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22"/>
      <c r="BA80" s="922"/>
      <c r="BB80" s="922"/>
      <c r="BC80" s="922"/>
      <c r="BD80" s="923"/>
      <c r="BE80" s="56"/>
      <c r="BF80" s="56"/>
      <c r="BG80" s="56"/>
      <c r="BH80" s="56"/>
      <c r="BI80" s="56"/>
      <c r="BJ80" s="56"/>
      <c r="BK80" s="56"/>
      <c r="BL80" s="56"/>
      <c r="BM80" s="56"/>
      <c r="BN80" s="56"/>
      <c r="BO80" s="56"/>
      <c r="BP80" s="56"/>
      <c r="BQ80" s="53">
        <v>74</v>
      </c>
      <c r="BR80" s="74"/>
      <c r="BS80" s="891"/>
      <c r="BT80" s="892"/>
      <c r="BU80" s="892"/>
      <c r="BV80" s="892"/>
      <c r="BW80" s="892"/>
      <c r="BX80" s="892"/>
      <c r="BY80" s="892"/>
      <c r="BZ80" s="892"/>
      <c r="CA80" s="892"/>
      <c r="CB80" s="892"/>
      <c r="CC80" s="892"/>
      <c r="CD80" s="892"/>
      <c r="CE80" s="892"/>
      <c r="CF80" s="892"/>
      <c r="CG80" s="89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7"/>
      <c r="EA80" s="49"/>
    </row>
    <row r="81" spans="1:131" ht="26.25" customHeight="1" x14ac:dyDescent="0.2">
      <c r="A81" s="53">
        <v>14</v>
      </c>
      <c r="B81" s="676"/>
      <c r="C81" s="677"/>
      <c r="D81" s="677"/>
      <c r="E81" s="677"/>
      <c r="F81" s="677"/>
      <c r="G81" s="677"/>
      <c r="H81" s="677"/>
      <c r="I81" s="677"/>
      <c r="J81" s="677"/>
      <c r="K81" s="677"/>
      <c r="L81" s="677"/>
      <c r="M81" s="677"/>
      <c r="N81" s="677"/>
      <c r="O81" s="677"/>
      <c r="P81" s="678"/>
      <c r="Q81" s="920"/>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2"/>
      <c r="BA81" s="922"/>
      <c r="BB81" s="922"/>
      <c r="BC81" s="922"/>
      <c r="BD81" s="923"/>
      <c r="BE81" s="56"/>
      <c r="BF81" s="56"/>
      <c r="BG81" s="56"/>
      <c r="BH81" s="56"/>
      <c r="BI81" s="56"/>
      <c r="BJ81" s="56"/>
      <c r="BK81" s="56"/>
      <c r="BL81" s="56"/>
      <c r="BM81" s="56"/>
      <c r="BN81" s="56"/>
      <c r="BO81" s="56"/>
      <c r="BP81" s="56"/>
      <c r="BQ81" s="53">
        <v>75</v>
      </c>
      <c r="BR81" s="74"/>
      <c r="BS81" s="891"/>
      <c r="BT81" s="892"/>
      <c r="BU81" s="892"/>
      <c r="BV81" s="892"/>
      <c r="BW81" s="892"/>
      <c r="BX81" s="892"/>
      <c r="BY81" s="892"/>
      <c r="BZ81" s="892"/>
      <c r="CA81" s="892"/>
      <c r="CB81" s="892"/>
      <c r="CC81" s="892"/>
      <c r="CD81" s="892"/>
      <c r="CE81" s="892"/>
      <c r="CF81" s="892"/>
      <c r="CG81" s="89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7"/>
      <c r="EA81" s="49"/>
    </row>
    <row r="82" spans="1:131" ht="26.25" customHeight="1" x14ac:dyDescent="0.2">
      <c r="A82" s="53">
        <v>15</v>
      </c>
      <c r="B82" s="676"/>
      <c r="C82" s="677"/>
      <c r="D82" s="677"/>
      <c r="E82" s="677"/>
      <c r="F82" s="677"/>
      <c r="G82" s="677"/>
      <c r="H82" s="677"/>
      <c r="I82" s="677"/>
      <c r="J82" s="677"/>
      <c r="K82" s="677"/>
      <c r="L82" s="677"/>
      <c r="M82" s="677"/>
      <c r="N82" s="677"/>
      <c r="O82" s="677"/>
      <c r="P82" s="678"/>
      <c r="Q82" s="920"/>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2"/>
      <c r="BA82" s="922"/>
      <c r="BB82" s="922"/>
      <c r="BC82" s="922"/>
      <c r="BD82" s="923"/>
      <c r="BE82" s="56"/>
      <c r="BF82" s="56"/>
      <c r="BG82" s="56"/>
      <c r="BH82" s="56"/>
      <c r="BI82" s="56"/>
      <c r="BJ82" s="56"/>
      <c r="BK82" s="56"/>
      <c r="BL82" s="56"/>
      <c r="BM82" s="56"/>
      <c r="BN82" s="56"/>
      <c r="BO82" s="56"/>
      <c r="BP82" s="56"/>
      <c r="BQ82" s="53">
        <v>76</v>
      </c>
      <c r="BR82" s="74"/>
      <c r="BS82" s="891"/>
      <c r="BT82" s="892"/>
      <c r="BU82" s="892"/>
      <c r="BV82" s="892"/>
      <c r="BW82" s="892"/>
      <c r="BX82" s="892"/>
      <c r="BY82" s="892"/>
      <c r="BZ82" s="892"/>
      <c r="CA82" s="892"/>
      <c r="CB82" s="892"/>
      <c r="CC82" s="892"/>
      <c r="CD82" s="892"/>
      <c r="CE82" s="892"/>
      <c r="CF82" s="892"/>
      <c r="CG82" s="89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7"/>
      <c r="EA82" s="49"/>
    </row>
    <row r="83" spans="1:131" ht="26.25" customHeight="1" x14ac:dyDescent="0.2">
      <c r="A83" s="53">
        <v>16</v>
      </c>
      <c r="B83" s="676"/>
      <c r="C83" s="677"/>
      <c r="D83" s="677"/>
      <c r="E83" s="677"/>
      <c r="F83" s="677"/>
      <c r="G83" s="677"/>
      <c r="H83" s="677"/>
      <c r="I83" s="677"/>
      <c r="J83" s="677"/>
      <c r="K83" s="677"/>
      <c r="L83" s="677"/>
      <c r="M83" s="677"/>
      <c r="N83" s="677"/>
      <c r="O83" s="677"/>
      <c r="P83" s="678"/>
      <c r="Q83" s="920"/>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2"/>
      <c r="BA83" s="922"/>
      <c r="BB83" s="922"/>
      <c r="BC83" s="922"/>
      <c r="BD83" s="923"/>
      <c r="BE83" s="56"/>
      <c r="BF83" s="56"/>
      <c r="BG83" s="56"/>
      <c r="BH83" s="56"/>
      <c r="BI83" s="56"/>
      <c r="BJ83" s="56"/>
      <c r="BK83" s="56"/>
      <c r="BL83" s="56"/>
      <c r="BM83" s="56"/>
      <c r="BN83" s="56"/>
      <c r="BO83" s="56"/>
      <c r="BP83" s="56"/>
      <c r="BQ83" s="53">
        <v>77</v>
      </c>
      <c r="BR83" s="74"/>
      <c r="BS83" s="891"/>
      <c r="BT83" s="892"/>
      <c r="BU83" s="892"/>
      <c r="BV83" s="892"/>
      <c r="BW83" s="892"/>
      <c r="BX83" s="892"/>
      <c r="BY83" s="892"/>
      <c r="BZ83" s="892"/>
      <c r="CA83" s="892"/>
      <c r="CB83" s="892"/>
      <c r="CC83" s="892"/>
      <c r="CD83" s="892"/>
      <c r="CE83" s="892"/>
      <c r="CF83" s="892"/>
      <c r="CG83" s="89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7"/>
      <c r="EA83" s="49"/>
    </row>
    <row r="84" spans="1:131" ht="26.25" customHeight="1" x14ac:dyDescent="0.2">
      <c r="A84" s="53">
        <v>17</v>
      </c>
      <c r="B84" s="676"/>
      <c r="C84" s="677"/>
      <c r="D84" s="677"/>
      <c r="E84" s="677"/>
      <c r="F84" s="677"/>
      <c r="G84" s="677"/>
      <c r="H84" s="677"/>
      <c r="I84" s="677"/>
      <c r="J84" s="677"/>
      <c r="K84" s="677"/>
      <c r="L84" s="677"/>
      <c r="M84" s="677"/>
      <c r="N84" s="677"/>
      <c r="O84" s="677"/>
      <c r="P84" s="678"/>
      <c r="Q84" s="920"/>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2"/>
      <c r="BA84" s="922"/>
      <c r="BB84" s="922"/>
      <c r="BC84" s="922"/>
      <c r="BD84" s="923"/>
      <c r="BE84" s="56"/>
      <c r="BF84" s="56"/>
      <c r="BG84" s="56"/>
      <c r="BH84" s="56"/>
      <c r="BI84" s="56"/>
      <c r="BJ84" s="56"/>
      <c r="BK84" s="56"/>
      <c r="BL84" s="56"/>
      <c r="BM84" s="56"/>
      <c r="BN84" s="56"/>
      <c r="BO84" s="56"/>
      <c r="BP84" s="56"/>
      <c r="BQ84" s="53">
        <v>78</v>
      </c>
      <c r="BR84" s="74"/>
      <c r="BS84" s="891"/>
      <c r="BT84" s="892"/>
      <c r="BU84" s="892"/>
      <c r="BV84" s="892"/>
      <c r="BW84" s="892"/>
      <c r="BX84" s="892"/>
      <c r="BY84" s="892"/>
      <c r="BZ84" s="892"/>
      <c r="CA84" s="892"/>
      <c r="CB84" s="892"/>
      <c r="CC84" s="892"/>
      <c r="CD84" s="892"/>
      <c r="CE84" s="892"/>
      <c r="CF84" s="892"/>
      <c r="CG84" s="89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7"/>
      <c r="EA84" s="49"/>
    </row>
    <row r="85" spans="1:131" ht="26.25" customHeight="1" x14ac:dyDescent="0.2">
      <c r="A85" s="53">
        <v>18</v>
      </c>
      <c r="B85" s="676"/>
      <c r="C85" s="677"/>
      <c r="D85" s="677"/>
      <c r="E85" s="677"/>
      <c r="F85" s="677"/>
      <c r="G85" s="677"/>
      <c r="H85" s="677"/>
      <c r="I85" s="677"/>
      <c r="J85" s="677"/>
      <c r="K85" s="677"/>
      <c r="L85" s="677"/>
      <c r="M85" s="677"/>
      <c r="N85" s="677"/>
      <c r="O85" s="677"/>
      <c r="P85" s="678"/>
      <c r="Q85" s="920"/>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2"/>
      <c r="BA85" s="922"/>
      <c r="BB85" s="922"/>
      <c r="BC85" s="922"/>
      <c r="BD85" s="923"/>
      <c r="BE85" s="56"/>
      <c r="BF85" s="56"/>
      <c r="BG85" s="56"/>
      <c r="BH85" s="56"/>
      <c r="BI85" s="56"/>
      <c r="BJ85" s="56"/>
      <c r="BK85" s="56"/>
      <c r="BL85" s="56"/>
      <c r="BM85" s="56"/>
      <c r="BN85" s="56"/>
      <c r="BO85" s="56"/>
      <c r="BP85" s="56"/>
      <c r="BQ85" s="53">
        <v>79</v>
      </c>
      <c r="BR85" s="74"/>
      <c r="BS85" s="891"/>
      <c r="BT85" s="892"/>
      <c r="BU85" s="892"/>
      <c r="BV85" s="892"/>
      <c r="BW85" s="892"/>
      <c r="BX85" s="892"/>
      <c r="BY85" s="892"/>
      <c r="BZ85" s="892"/>
      <c r="CA85" s="892"/>
      <c r="CB85" s="892"/>
      <c r="CC85" s="892"/>
      <c r="CD85" s="892"/>
      <c r="CE85" s="892"/>
      <c r="CF85" s="892"/>
      <c r="CG85" s="89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7"/>
      <c r="EA85" s="49"/>
    </row>
    <row r="86" spans="1:131" ht="26.25" customHeight="1" x14ac:dyDescent="0.2">
      <c r="A86" s="53">
        <v>19</v>
      </c>
      <c r="B86" s="676"/>
      <c r="C86" s="677"/>
      <c r="D86" s="677"/>
      <c r="E86" s="677"/>
      <c r="F86" s="677"/>
      <c r="G86" s="677"/>
      <c r="H86" s="677"/>
      <c r="I86" s="677"/>
      <c r="J86" s="677"/>
      <c r="K86" s="677"/>
      <c r="L86" s="677"/>
      <c r="M86" s="677"/>
      <c r="N86" s="677"/>
      <c r="O86" s="677"/>
      <c r="P86" s="678"/>
      <c r="Q86" s="920"/>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22"/>
      <c r="BA86" s="922"/>
      <c r="BB86" s="922"/>
      <c r="BC86" s="922"/>
      <c r="BD86" s="923"/>
      <c r="BE86" s="56"/>
      <c r="BF86" s="56"/>
      <c r="BG86" s="56"/>
      <c r="BH86" s="56"/>
      <c r="BI86" s="56"/>
      <c r="BJ86" s="56"/>
      <c r="BK86" s="56"/>
      <c r="BL86" s="56"/>
      <c r="BM86" s="56"/>
      <c r="BN86" s="56"/>
      <c r="BO86" s="56"/>
      <c r="BP86" s="56"/>
      <c r="BQ86" s="53">
        <v>80</v>
      </c>
      <c r="BR86" s="74"/>
      <c r="BS86" s="891"/>
      <c r="BT86" s="892"/>
      <c r="BU86" s="892"/>
      <c r="BV86" s="892"/>
      <c r="BW86" s="892"/>
      <c r="BX86" s="892"/>
      <c r="BY86" s="892"/>
      <c r="BZ86" s="892"/>
      <c r="CA86" s="892"/>
      <c r="CB86" s="892"/>
      <c r="CC86" s="892"/>
      <c r="CD86" s="892"/>
      <c r="CE86" s="892"/>
      <c r="CF86" s="892"/>
      <c r="CG86" s="89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7"/>
      <c r="EA86" s="49"/>
    </row>
    <row r="87" spans="1:131" ht="26.25" customHeight="1" x14ac:dyDescent="0.2">
      <c r="A87" s="58">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56"/>
      <c r="BF87" s="56"/>
      <c r="BG87" s="56"/>
      <c r="BH87" s="56"/>
      <c r="BI87" s="56"/>
      <c r="BJ87" s="56"/>
      <c r="BK87" s="56"/>
      <c r="BL87" s="56"/>
      <c r="BM87" s="56"/>
      <c r="BN87" s="56"/>
      <c r="BO87" s="56"/>
      <c r="BP87" s="56"/>
      <c r="BQ87" s="53">
        <v>81</v>
      </c>
      <c r="BR87" s="74"/>
      <c r="BS87" s="891"/>
      <c r="BT87" s="892"/>
      <c r="BU87" s="892"/>
      <c r="BV87" s="892"/>
      <c r="BW87" s="892"/>
      <c r="BX87" s="892"/>
      <c r="BY87" s="892"/>
      <c r="BZ87" s="892"/>
      <c r="CA87" s="892"/>
      <c r="CB87" s="892"/>
      <c r="CC87" s="892"/>
      <c r="CD87" s="892"/>
      <c r="CE87" s="892"/>
      <c r="CF87" s="892"/>
      <c r="CG87" s="89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7"/>
      <c r="EA87" s="49"/>
    </row>
    <row r="88" spans="1:131" ht="26.25" customHeight="1" x14ac:dyDescent="0.2">
      <c r="A88" s="54" t="s">
        <v>249</v>
      </c>
      <c r="B88" s="898" t="s">
        <v>185</v>
      </c>
      <c r="C88" s="899"/>
      <c r="D88" s="899"/>
      <c r="E88" s="899"/>
      <c r="F88" s="899"/>
      <c r="G88" s="899"/>
      <c r="H88" s="899"/>
      <c r="I88" s="899"/>
      <c r="J88" s="899"/>
      <c r="K88" s="899"/>
      <c r="L88" s="899"/>
      <c r="M88" s="899"/>
      <c r="N88" s="899"/>
      <c r="O88" s="899"/>
      <c r="P88" s="900"/>
      <c r="Q88" s="908"/>
      <c r="R88" s="909"/>
      <c r="S88" s="909"/>
      <c r="T88" s="909"/>
      <c r="U88" s="909"/>
      <c r="V88" s="909"/>
      <c r="W88" s="909"/>
      <c r="X88" s="909"/>
      <c r="Y88" s="909"/>
      <c r="Z88" s="909"/>
      <c r="AA88" s="909"/>
      <c r="AB88" s="909"/>
      <c r="AC88" s="909"/>
      <c r="AD88" s="909"/>
      <c r="AE88" s="909"/>
      <c r="AF88" s="910">
        <v>17084</v>
      </c>
      <c r="AG88" s="910"/>
      <c r="AH88" s="910"/>
      <c r="AI88" s="910"/>
      <c r="AJ88" s="910"/>
      <c r="AK88" s="909"/>
      <c r="AL88" s="909"/>
      <c r="AM88" s="909"/>
      <c r="AN88" s="909"/>
      <c r="AO88" s="909"/>
      <c r="AP88" s="910">
        <v>950</v>
      </c>
      <c r="AQ88" s="910"/>
      <c r="AR88" s="910"/>
      <c r="AS88" s="910"/>
      <c r="AT88" s="910"/>
      <c r="AU88" s="910">
        <v>527</v>
      </c>
      <c r="AV88" s="910"/>
      <c r="AW88" s="910"/>
      <c r="AX88" s="910"/>
      <c r="AY88" s="910"/>
      <c r="AZ88" s="911"/>
      <c r="BA88" s="911"/>
      <c r="BB88" s="911"/>
      <c r="BC88" s="911"/>
      <c r="BD88" s="912"/>
      <c r="BE88" s="56"/>
      <c r="BF88" s="56"/>
      <c r="BG88" s="56"/>
      <c r="BH88" s="56"/>
      <c r="BI88" s="56"/>
      <c r="BJ88" s="56"/>
      <c r="BK88" s="56"/>
      <c r="BL88" s="56"/>
      <c r="BM88" s="56"/>
      <c r="BN88" s="56"/>
      <c r="BO88" s="56"/>
      <c r="BP88" s="56"/>
      <c r="BQ88" s="53">
        <v>82</v>
      </c>
      <c r="BR88" s="74"/>
      <c r="BS88" s="891"/>
      <c r="BT88" s="892"/>
      <c r="BU88" s="892"/>
      <c r="BV88" s="892"/>
      <c r="BW88" s="892"/>
      <c r="BX88" s="892"/>
      <c r="BY88" s="892"/>
      <c r="BZ88" s="892"/>
      <c r="CA88" s="892"/>
      <c r="CB88" s="892"/>
      <c r="CC88" s="892"/>
      <c r="CD88" s="892"/>
      <c r="CE88" s="892"/>
      <c r="CF88" s="892"/>
      <c r="CG88" s="89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7"/>
      <c r="EA88" s="49"/>
    </row>
    <row r="89" spans="1:131" ht="26.25" hidden="1" customHeight="1" x14ac:dyDescent="0.2">
      <c r="A89" s="59"/>
      <c r="B89" s="63"/>
      <c r="C89" s="63"/>
      <c r="D89" s="63"/>
      <c r="E89" s="63"/>
      <c r="F89" s="63"/>
      <c r="G89" s="63"/>
      <c r="H89" s="63"/>
      <c r="I89" s="63"/>
      <c r="J89" s="63"/>
      <c r="K89" s="63"/>
      <c r="L89" s="63"/>
      <c r="M89" s="63"/>
      <c r="N89" s="63"/>
      <c r="O89" s="63"/>
      <c r="P89" s="63"/>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9"/>
      <c r="BA89" s="69"/>
      <c r="BB89" s="69"/>
      <c r="BC89" s="69"/>
      <c r="BD89" s="69"/>
      <c r="BE89" s="56"/>
      <c r="BF89" s="56"/>
      <c r="BG89" s="56"/>
      <c r="BH89" s="56"/>
      <c r="BI89" s="56"/>
      <c r="BJ89" s="56"/>
      <c r="BK89" s="56"/>
      <c r="BL89" s="56"/>
      <c r="BM89" s="56"/>
      <c r="BN89" s="56"/>
      <c r="BO89" s="56"/>
      <c r="BP89" s="56"/>
      <c r="BQ89" s="53">
        <v>83</v>
      </c>
      <c r="BR89" s="74"/>
      <c r="BS89" s="891"/>
      <c r="BT89" s="892"/>
      <c r="BU89" s="892"/>
      <c r="BV89" s="892"/>
      <c r="BW89" s="892"/>
      <c r="BX89" s="892"/>
      <c r="BY89" s="892"/>
      <c r="BZ89" s="892"/>
      <c r="CA89" s="892"/>
      <c r="CB89" s="892"/>
      <c r="CC89" s="892"/>
      <c r="CD89" s="892"/>
      <c r="CE89" s="892"/>
      <c r="CF89" s="892"/>
      <c r="CG89" s="89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7"/>
      <c r="EA89" s="49"/>
    </row>
    <row r="90" spans="1:131" ht="26.25" hidden="1" customHeight="1" x14ac:dyDescent="0.2">
      <c r="A90" s="59"/>
      <c r="B90" s="63"/>
      <c r="C90" s="63"/>
      <c r="D90" s="63"/>
      <c r="E90" s="63"/>
      <c r="F90" s="63"/>
      <c r="G90" s="63"/>
      <c r="H90" s="63"/>
      <c r="I90" s="63"/>
      <c r="J90" s="63"/>
      <c r="K90" s="63"/>
      <c r="L90" s="63"/>
      <c r="M90" s="63"/>
      <c r="N90" s="63"/>
      <c r="O90" s="63"/>
      <c r="P90" s="63"/>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9"/>
      <c r="BA90" s="69"/>
      <c r="BB90" s="69"/>
      <c r="BC90" s="69"/>
      <c r="BD90" s="69"/>
      <c r="BE90" s="56"/>
      <c r="BF90" s="56"/>
      <c r="BG90" s="56"/>
      <c r="BH90" s="56"/>
      <c r="BI90" s="56"/>
      <c r="BJ90" s="56"/>
      <c r="BK90" s="56"/>
      <c r="BL90" s="56"/>
      <c r="BM90" s="56"/>
      <c r="BN90" s="56"/>
      <c r="BO90" s="56"/>
      <c r="BP90" s="56"/>
      <c r="BQ90" s="53">
        <v>84</v>
      </c>
      <c r="BR90" s="74"/>
      <c r="BS90" s="891"/>
      <c r="BT90" s="892"/>
      <c r="BU90" s="892"/>
      <c r="BV90" s="892"/>
      <c r="BW90" s="892"/>
      <c r="BX90" s="892"/>
      <c r="BY90" s="892"/>
      <c r="BZ90" s="892"/>
      <c r="CA90" s="892"/>
      <c r="CB90" s="892"/>
      <c r="CC90" s="892"/>
      <c r="CD90" s="892"/>
      <c r="CE90" s="892"/>
      <c r="CF90" s="892"/>
      <c r="CG90" s="89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7"/>
      <c r="EA90" s="49"/>
    </row>
    <row r="91" spans="1:131" ht="26.25" hidden="1" customHeight="1" x14ac:dyDescent="0.2">
      <c r="A91" s="59"/>
      <c r="B91" s="63"/>
      <c r="C91" s="63"/>
      <c r="D91" s="63"/>
      <c r="E91" s="63"/>
      <c r="F91" s="63"/>
      <c r="G91" s="63"/>
      <c r="H91" s="63"/>
      <c r="I91" s="63"/>
      <c r="J91" s="63"/>
      <c r="K91" s="63"/>
      <c r="L91" s="63"/>
      <c r="M91" s="63"/>
      <c r="N91" s="63"/>
      <c r="O91" s="63"/>
      <c r="P91" s="63"/>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9"/>
      <c r="BA91" s="69"/>
      <c r="BB91" s="69"/>
      <c r="BC91" s="69"/>
      <c r="BD91" s="69"/>
      <c r="BE91" s="56"/>
      <c r="BF91" s="56"/>
      <c r="BG91" s="56"/>
      <c r="BH91" s="56"/>
      <c r="BI91" s="56"/>
      <c r="BJ91" s="56"/>
      <c r="BK91" s="56"/>
      <c r="BL91" s="56"/>
      <c r="BM91" s="56"/>
      <c r="BN91" s="56"/>
      <c r="BO91" s="56"/>
      <c r="BP91" s="56"/>
      <c r="BQ91" s="53">
        <v>85</v>
      </c>
      <c r="BR91" s="74"/>
      <c r="BS91" s="891"/>
      <c r="BT91" s="892"/>
      <c r="BU91" s="892"/>
      <c r="BV91" s="892"/>
      <c r="BW91" s="892"/>
      <c r="BX91" s="892"/>
      <c r="BY91" s="892"/>
      <c r="BZ91" s="892"/>
      <c r="CA91" s="892"/>
      <c r="CB91" s="892"/>
      <c r="CC91" s="892"/>
      <c r="CD91" s="892"/>
      <c r="CE91" s="892"/>
      <c r="CF91" s="892"/>
      <c r="CG91" s="89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7"/>
      <c r="EA91" s="49"/>
    </row>
    <row r="92" spans="1:131" ht="26.25" hidden="1" customHeight="1" x14ac:dyDescent="0.2">
      <c r="A92" s="59"/>
      <c r="B92" s="63"/>
      <c r="C92" s="63"/>
      <c r="D92" s="63"/>
      <c r="E92" s="63"/>
      <c r="F92" s="63"/>
      <c r="G92" s="63"/>
      <c r="H92" s="63"/>
      <c r="I92" s="63"/>
      <c r="J92" s="63"/>
      <c r="K92" s="63"/>
      <c r="L92" s="63"/>
      <c r="M92" s="63"/>
      <c r="N92" s="63"/>
      <c r="O92" s="63"/>
      <c r="P92" s="63"/>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9"/>
      <c r="BA92" s="69"/>
      <c r="BB92" s="69"/>
      <c r="BC92" s="69"/>
      <c r="BD92" s="69"/>
      <c r="BE92" s="56"/>
      <c r="BF92" s="56"/>
      <c r="BG92" s="56"/>
      <c r="BH92" s="56"/>
      <c r="BI92" s="56"/>
      <c r="BJ92" s="56"/>
      <c r="BK92" s="56"/>
      <c r="BL92" s="56"/>
      <c r="BM92" s="56"/>
      <c r="BN92" s="56"/>
      <c r="BO92" s="56"/>
      <c r="BP92" s="56"/>
      <c r="BQ92" s="53">
        <v>86</v>
      </c>
      <c r="BR92" s="74"/>
      <c r="BS92" s="891"/>
      <c r="BT92" s="892"/>
      <c r="BU92" s="892"/>
      <c r="BV92" s="892"/>
      <c r="BW92" s="892"/>
      <c r="BX92" s="892"/>
      <c r="BY92" s="892"/>
      <c r="BZ92" s="892"/>
      <c r="CA92" s="892"/>
      <c r="CB92" s="892"/>
      <c r="CC92" s="892"/>
      <c r="CD92" s="892"/>
      <c r="CE92" s="892"/>
      <c r="CF92" s="892"/>
      <c r="CG92" s="89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7"/>
      <c r="EA92" s="49"/>
    </row>
    <row r="93" spans="1:131" ht="26.25" hidden="1" customHeight="1" x14ac:dyDescent="0.2">
      <c r="A93" s="59"/>
      <c r="B93" s="63"/>
      <c r="C93" s="63"/>
      <c r="D93" s="63"/>
      <c r="E93" s="63"/>
      <c r="F93" s="63"/>
      <c r="G93" s="63"/>
      <c r="H93" s="63"/>
      <c r="I93" s="63"/>
      <c r="J93" s="63"/>
      <c r="K93" s="63"/>
      <c r="L93" s="63"/>
      <c r="M93" s="63"/>
      <c r="N93" s="63"/>
      <c r="O93" s="63"/>
      <c r="P93" s="63"/>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9"/>
      <c r="BA93" s="69"/>
      <c r="BB93" s="69"/>
      <c r="BC93" s="69"/>
      <c r="BD93" s="69"/>
      <c r="BE93" s="56"/>
      <c r="BF93" s="56"/>
      <c r="BG93" s="56"/>
      <c r="BH93" s="56"/>
      <c r="BI93" s="56"/>
      <c r="BJ93" s="56"/>
      <c r="BK93" s="56"/>
      <c r="BL93" s="56"/>
      <c r="BM93" s="56"/>
      <c r="BN93" s="56"/>
      <c r="BO93" s="56"/>
      <c r="BP93" s="56"/>
      <c r="BQ93" s="53">
        <v>87</v>
      </c>
      <c r="BR93" s="74"/>
      <c r="BS93" s="891"/>
      <c r="BT93" s="892"/>
      <c r="BU93" s="892"/>
      <c r="BV93" s="892"/>
      <c r="BW93" s="892"/>
      <c r="BX93" s="892"/>
      <c r="BY93" s="892"/>
      <c r="BZ93" s="892"/>
      <c r="CA93" s="892"/>
      <c r="CB93" s="892"/>
      <c r="CC93" s="892"/>
      <c r="CD93" s="892"/>
      <c r="CE93" s="892"/>
      <c r="CF93" s="892"/>
      <c r="CG93" s="89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7"/>
      <c r="EA93" s="49"/>
    </row>
    <row r="94" spans="1:131" ht="26.25" hidden="1" customHeight="1" x14ac:dyDescent="0.2">
      <c r="A94" s="59"/>
      <c r="B94" s="63"/>
      <c r="C94" s="63"/>
      <c r="D94" s="63"/>
      <c r="E94" s="63"/>
      <c r="F94" s="63"/>
      <c r="G94" s="63"/>
      <c r="H94" s="63"/>
      <c r="I94" s="63"/>
      <c r="J94" s="63"/>
      <c r="K94" s="63"/>
      <c r="L94" s="63"/>
      <c r="M94" s="63"/>
      <c r="N94" s="63"/>
      <c r="O94" s="63"/>
      <c r="P94" s="63"/>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9"/>
      <c r="BA94" s="69"/>
      <c r="BB94" s="69"/>
      <c r="BC94" s="69"/>
      <c r="BD94" s="69"/>
      <c r="BE94" s="56"/>
      <c r="BF94" s="56"/>
      <c r="BG94" s="56"/>
      <c r="BH94" s="56"/>
      <c r="BI94" s="56"/>
      <c r="BJ94" s="56"/>
      <c r="BK94" s="56"/>
      <c r="BL94" s="56"/>
      <c r="BM94" s="56"/>
      <c r="BN94" s="56"/>
      <c r="BO94" s="56"/>
      <c r="BP94" s="56"/>
      <c r="BQ94" s="53">
        <v>88</v>
      </c>
      <c r="BR94" s="74"/>
      <c r="BS94" s="891"/>
      <c r="BT94" s="892"/>
      <c r="BU94" s="892"/>
      <c r="BV94" s="892"/>
      <c r="BW94" s="892"/>
      <c r="BX94" s="892"/>
      <c r="BY94" s="892"/>
      <c r="BZ94" s="892"/>
      <c r="CA94" s="892"/>
      <c r="CB94" s="892"/>
      <c r="CC94" s="892"/>
      <c r="CD94" s="892"/>
      <c r="CE94" s="892"/>
      <c r="CF94" s="892"/>
      <c r="CG94" s="89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7"/>
      <c r="EA94" s="49"/>
    </row>
    <row r="95" spans="1:131" ht="26.25" hidden="1" customHeight="1" x14ac:dyDescent="0.2">
      <c r="A95" s="59"/>
      <c r="B95" s="63"/>
      <c r="C95" s="63"/>
      <c r="D95" s="63"/>
      <c r="E95" s="63"/>
      <c r="F95" s="63"/>
      <c r="G95" s="63"/>
      <c r="H95" s="63"/>
      <c r="I95" s="63"/>
      <c r="J95" s="63"/>
      <c r="K95" s="63"/>
      <c r="L95" s="63"/>
      <c r="M95" s="63"/>
      <c r="N95" s="63"/>
      <c r="O95" s="63"/>
      <c r="P95" s="63"/>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9"/>
      <c r="BA95" s="69"/>
      <c r="BB95" s="69"/>
      <c r="BC95" s="69"/>
      <c r="BD95" s="69"/>
      <c r="BE95" s="56"/>
      <c r="BF95" s="56"/>
      <c r="BG95" s="56"/>
      <c r="BH95" s="56"/>
      <c r="BI95" s="56"/>
      <c r="BJ95" s="56"/>
      <c r="BK95" s="56"/>
      <c r="BL95" s="56"/>
      <c r="BM95" s="56"/>
      <c r="BN95" s="56"/>
      <c r="BO95" s="56"/>
      <c r="BP95" s="56"/>
      <c r="BQ95" s="53">
        <v>89</v>
      </c>
      <c r="BR95" s="74"/>
      <c r="BS95" s="891"/>
      <c r="BT95" s="892"/>
      <c r="BU95" s="892"/>
      <c r="BV95" s="892"/>
      <c r="BW95" s="892"/>
      <c r="BX95" s="892"/>
      <c r="BY95" s="892"/>
      <c r="BZ95" s="892"/>
      <c r="CA95" s="892"/>
      <c r="CB95" s="892"/>
      <c r="CC95" s="892"/>
      <c r="CD95" s="892"/>
      <c r="CE95" s="892"/>
      <c r="CF95" s="892"/>
      <c r="CG95" s="89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7"/>
      <c r="EA95" s="49"/>
    </row>
    <row r="96" spans="1:131" ht="26.25" hidden="1" customHeight="1" x14ac:dyDescent="0.2">
      <c r="A96" s="59"/>
      <c r="B96" s="63"/>
      <c r="C96" s="63"/>
      <c r="D96" s="63"/>
      <c r="E96" s="63"/>
      <c r="F96" s="63"/>
      <c r="G96" s="63"/>
      <c r="H96" s="63"/>
      <c r="I96" s="63"/>
      <c r="J96" s="63"/>
      <c r="K96" s="63"/>
      <c r="L96" s="63"/>
      <c r="M96" s="63"/>
      <c r="N96" s="63"/>
      <c r="O96" s="63"/>
      <c r="P96" s="63"/>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9"/>
      <c r="BA96" s="69"/>
      <c r="BB96" s="69"/>
      <c r="BC96" s="69"/>
      <c r="BD96" s="69"/>
      <c r="BE96" s="56"/>
      <c r="BF96" s="56"/>
      <c r="BG96" s="56"/>
      <c r="BH96" s="56"/>
      <c r="BI96" s="56"/>
      <c r="BJ96" s="56"/>
      <c r="BK96" s="56"/>
      <c r="BL96" s="56"/>
      <c r="BM96" s="56"/>
      <c r="BN96" s="56"/>
      <c r="BO96" s="56"/>
      <c r="BP96" s="56"/>
      <c r="BQ96" s="53">
        <v>90</v>
      </c>
      <c r="BR96" s="74"/>
      <c r="BS96" s="891"/>
      <c r="BT96" s="892"/>
      <c r="BU96" s="892"/>
      <c r="BV96" s="892"/>
      <c r="BW96" s="892"/>
      <c r="BX96" s="892"/>
      <c r="BY96" s="892"/>
      <c r="BZ96" s="892"/>
      <c r="CA96" s="892"/>
      <c r="CB96" s="892"/>
      <c r="CC96" s="892"/>
      <c r="CD96" s="892"/>
      <c r="CE96" s="892"/>
      <c r="CF96" s="892"/>
      <c r="CG96" s="89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7"/>
      <c r="EA96" s="49"/>
    </row>
    <row r="97" spans="1:131" ht="26.25" hidden="1" customHeight="1" x14ac:dyDescent="0.2">
      <c r="A97" s="59"/>
      <c r="B97" s="63"/>
      <c r="C97" s="63"/>
      <c r="D97" s="63"/>
      <c r="E97" s="63"/>
      <c r="F97" s="63"/>
      <c r="G97" s="63"/>
      <c r="H97" s="63"/>
      <c r="I97" s="63"/>
      <c r="J97" s="63"/>
      <c r="K97" s="63"/>
      <c r="L97" s="63"/>
      <c r="M97" s="63"/>
      <c r="N97" s="63"/>
      <c r="O97" s="63"/>
      <c r="P97" s="63"/>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9"/>
      <c r="BA97" s="69"/>
      <c r="BB97" s="69"/>
      <c r="BC97" s="69"/>
      <c r="BD97" s="69"/>
      <c r="BE97" s="56"/>
      <c r="BF97" s="56"/>
      <c r="BG97" s="56"/>
      <c r="BH97" s="56"/>
      <c r="BI97" s="56"/>
      <c r="BJ97" s="56"/>
      <c r="BK97" s="56"/>
      <c r="BL97" s="56"/>
      <c r="BM97" s="56"/>
      <c r="BN97" s="56"/>
      <c r="BO97" s="56"/>
      <c r="BP97" s="56"/>
      <c r="BQ97" s="53">
        <v>91</v>
      </c>
      <c r="BR97" s="74"/>
      <c r="BS97" s="891"/>
      <c r="BT97" s="892"/>
      <c r="BU97" s="892"/>
      <c r="BV97" s="892"/>
      <c r="BW97" s="892"/>
      <c r="BX97" s="892"/>
      <c r="BY97" s="892"/>
      <c r="BZ97" s="892"/>
      <c r="CA97" s="892"/>
      <c r="CB97" s="892"/>
      <c r="CC97" s="892"/>
      <c r="CD97" s="892"/>
      <c r="CE97" s="892"/>
      <c r="CF97" s="892"/>
      <c r="CG97" s="89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7"/>
      <c r="EA97" s="49"/>
    </row>
    <row r="98" spans="1:131" ht="26.25" hidden="1" customHeight="1" x14ac:dyDescent="0.2">
      <c r="A98" s="59"/>
      <c r="B98" s="63"/>
      <c r="C98" s="63"/>
      <c r="D98" s="63"/>
      <c r="E98" s="63"/>
      <c r="F98" s="63"/>
      <c r="G98" s="63"/>
      <c r="H98" s="63"/>
      <c r="I98" s="63"/>
      <c r="J98" s="63"/>
      <c r="K98" s="63"/>
      <c r="L98" s="63"/>
      <c r="M98" s="63"/>
      <c r="N98" s="63"/>
      <c r="O98" s="63"/>
      <c r="P98" s="63"/>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9"/>
      <c r="BA98" s="69"/>
      <c r="BB98" s="69"/>
      <c r="BC98" s="69"/>
      <c r="BD98" s="69"/>
      <c r="BE98" s="56"/>
      <c r="BF98" s="56"/>
      <c r="BG98" s="56"/>
      <c r="BH98" s="56"/>
      <c r="BI98" s="56"/>
      <c r="BJ98" s="56"/>
      <c r="BK98" s="56"/>
      <c r="BL98" s="56"/>
      <c r="BM98" s="56"/>
      <c r="BN98" s="56"/>
      <c r="BO98" s="56"/>
      <c r="BP98" s="56"/>
      <c r="BQ98" s="53">
        <v>92</v>
      </c>
      <c r="BR98" s="74"/>
      <c r="BS98" s="891"/>
      <c r="BT98" s="892"/>
      <c r="BU98" s="892"/>
      <c r="BV98" s="892"/>
      <c r="BW98" s="892"/>
      <c r="BX98" s="892"/>
      <c r="BY98" s="892"/>
      <c r="BZ98" s="892"/>
      <c r="CA98" s="892"/>
      <c r="CB98" s="892"/>
      <c r="CC98" s="892"/>
      <c r="CD98" s="892"/>
      <c r="CE98" s="892"/>
      <c r="CF98" s="892"/>
      <c r="CG98" s="89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7"/>
      <c r="EA98" s="49"/>
    </row>
    <row r="99" spans="1:131" ht="26.25" hidden="1" customHeight="1" x14ac:dyDescent="0.2">
      <c r="A99" s="59"/>
      <c r="B99" s="63"/>
      <c r="C99" s="63"/>
      <c r="D99" s="63"/>
      <c r="E99" s="63"/>
      <c r="F99" s="63"/>
      <c r="G99" s="63"/>
      <c r="H99" s="63"/>
      <c r="I99" s="63"/>
      <c r="J99" s="63"/>
      <c r="K99" s="63"/>
      <c r="L99" s="63"/>
      <c r="M99" s="63"/>
      <c r="N99" s="63"/>
      <c r="O99" s="63"/>
      <c r="P99" s="63"/>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9"/>
      <c r="BA99" s="69"/>
      <c r="BB99" s="69"/>
      <c r="BC99" s="69"/>
      <c r="BD99" s="69"/>
      <c r="BE99" s="56"/>
      <c r="BF99" s="56"/>
      <c r="BG99" s="56"/>
      <c r="BH99" s="56"/>
      <c r="BI99" s="56"/>
      <c r="BJ99" s="56"/>
      <c r="BK99" s="56"/>
      <c r="BL99" s="56"/>
      <c r="BM99" s="56"/>
      <c r="BN99" s="56"/>
      <c r="BO99" s="56"/>
      <c r="BP99" s="56"/>
      <c r="BQ99" s="53">
        <v>93</v>
      </c>
      <c r="BR99" s="74"/>
      <c r="BS99" s="891"/>
      <c r="BT99" s="892"/>
      <c r="BU99" s="892"/>
      <c r="BV99" s="892"/>
      <c r="BW99" s="892"/>
      <c r="BX99" s="892"/>
      <c r="BY99" s="892"/>
      <c r="BZ99" s="892"/>
      <c r="CA99" s="892"/>
      <c r="CB99" s="892"/>
      <c r="CC99" s="892"/>
      <c r="CD99" s="892"/>
      <c r="CE99" s="892"/>
      <c r="CF99" s="892"/>
      <c r="CG99" s="89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7"/>
      <c r="EA99" s="49"/>
    </row>
    <row r="100" spans="1:131" ht="26.25" hidden="1" customHeight="1" x14ac:dyDescent="0.2">
      <c r="A100" s="59"/>
      <c r="B100" s="63"/>
      <c r="C100" s="63"/>
      <c r="D100" s="63"/>
      <c r="E100" s="63"/>
      <c r="F100" s="63"/>
      <c r="G100" s="63"/>
      <c r="H100" s="63"/>
      <c r="I100" s="63"/>
      <c r="J100" s="63"/>
      <c r="K100" s="63"/>
      <c r="L100" s="63"/>
      <c r="M100" s="63"/>
      <c r="N100" s="63"/>
      <c r="O100" s="63"/>
      <c r="P100" s="63"/>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9"/>
      <c r="BA100" s="69"/>
      <c r="BB100" s="69"/>
      <c r="BC100" s="69"/>
      <c r="BD100" s="69"/>
      <c r="BE100" s="56"/>
      <c r="BF100" s="56"/>
      <c r="BG100" s="56"/>
      <c r="BH100" s="56"/>
      <c r="BI100" s="56"/>
      <c r="BJ100" s="56"/>
      <c r="BK100" s="56"/>
      <c r="BL100" s="56"/>
      <c r="BM100" s="56"/>
      <c r="BN100" s="56"/>
      <c r="BO100" s="56"/>
      <c r="BP100" s="56"/>
      <c r="BQ100" s="53">
        <v>94</v>
      </c>
      <c r="BR100" s="74"/>
      <c r="BS100" s="891"/>
      <c r="BT100" s="892"/>
      <c r="BU100" s="892"/>
      <c r="BV100" s="892"/>
      <c r="BW100" s="892"/>
      <c r="BX100" s="892"/>
      <c r="BY100" s="892"/>
      <c r="BZ100" s="892"/>
      <c r="CA100" s="892"/>
      <c r="CB100" s="892"/>
      <c r="CC100" s="892"/>
      <c r="CD100" s="892"/>
      <c r="CE100" s="892"/>
      <c r="CF100" s="892"/>
      <c r="CG100" s="89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7"/>
      <c r="EA100" s="49"/>
    </row>
    <row r="101" spans="1:131" ht="26.25" hidden="1" customHeight="1" x14ac:dyDescent="0.2">
      <c r="A101" s="59"/>
      <c r="B101" s="63"/>
      <c r="C101" s="63"/>
      <c r="D101" s="63"/>
      <c r="E101" s="63"/>
      <c r="F101" s="63"/>
      <c r="G101" s="63"/>
      <c r="H101" s="63"/>
      <c r="I101" s="63"/>
      <c r="J101" s="63"/>
      <c r="K101" s="63"/>
      <c r="L101" s="63"/>
      <c r="M101" s="63"/>
      <c r="N101" s="63"/>
      <c r="O101" s="63"/>
      <c r="P101" s="63"/>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9"/>
      <c r="BA101" s="69"/>
      <c r="BB101" s="69"/>
      <c r="BC101" s="69"/>
      <c r="BD101" s="69"/>
      <c r="BE101" s="56"/>
      <c r="BF101" s="56"/>
      <c r="BG101" s="56"/>
      <c r="BH101" s="56"/>
      <c r="BI101" s="56"/>
      <c r="BJ101" s="56"/>
      <c r="BK101" s="56"/>
      <c r="BL101" s="56"/>
      <c r="BM101" s="56"/>
      <c r="BN101" s="56"/>
      <c r="BO101" s="56"/>
      <c r="BP101" s="56"/>
      <c r="BQ101" s="53">
        <v>95</v>
      </c>
      <c r="BR101" s="74"/>
      <c r="BS101" s="891"/>
      <c r="BT101" s="892"/>
      <c r="BU101" s="892"/>
      <c r="BV101" s="892"/>
      <c r="BW101" s="892"/>
      <c r="BX101" s="892"/>
      <c r="BY101" s="892"/>
      <c r="BZ101" s="892"/>
      <c r="CA101" s="892"/>
      <c r="CB101" s="892"/>
      <c r="CC101" s="892"/>
      <c r="CD101" s="892"/>
      <c r="CE101" s="892"/>
      <c r="CF101" s="892"/>
      <c r="CG101" s="89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7"/>
      <c r="EA101" s="49"/>
    </row>
    <row r="102" spans="1:131" ht="26.25" customHeight="1" x14ac:dyDescent="0.2">
      <c r="A102" s="59"/>
      <c r="B102" s="63"/>
      <c r="C102" s="63"/>
      <c r="D102" s="63"/>
      <c r="E102" s="63"/>
      <c r="F102" s="63"/>
      <c r="G102" s="63"/>
      <c r="H102" s="63"/>
      <c r="I102" s="63"/>
      <c r="J102" s="63"/>
      <c r="K102" s="63"/>
      <c r="L102" s="63"/>
      <c r="M102" s="63"/>
      <c r="N102" s="63"/>
      <c r="O102" s="63"/>
      <c r="P102" s="63"/>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9"/>
      <c r="BA102" s="69"/>
      <c r="BB102" s="69"/>
      <c r="BC102" s="69"/>
      <c r="BD102" s="69"/>
      <c r="BE102" s="56"/>
      <c r="BF102" s="56"/>
      <c r="BG102" s="56"/>
      <c r="BH102" s="56"/>
      <c r="BI102" s="56"/>
      <c r="BJ102" s="56"/>
      <c r="BK102" s="56"/>
      <c r="BL102" s="56"/>
      <c r="BM102" s="56"/>
      <c r="BN102" s="56"/>
      <c r="BO102" s="56"/>
      <c r="BP102" s="56"/>
      <c r="BQ102" s="54" t="s">
        <v>249</v>
      </c>
      <c r="BR102" s="898" t="s">
        <v>447</v>
      </c>
      <c r="BS102" s="899"/>
      <c r="BT102" s="899"/>
      <c r="BU102" s="899"/>
      <c r="BV102" s="899"/>
      <c r="BW102" s="899"/>
      <c r="BX102" s="899"/>
      <c r="BY102" s="899"/>
      <c r="BZ102" s="899"/>
      <c r="CA102" s="899"/>
      <c r="CB102" s="899"/>
      <c r="CC102" s="899"/>
      <c r="CD102" s="899"/>
      <c r="CE102" s="899"/>
      <c r="CF102" s="899"/>
      <c r="CG102" s="900"/>
      <c r="CH102" s="901"/>
      <c r="CI102" s="902"/>
      <c r="CJ102" s="902"/>
      <c r="CK102" s="902"/>
      <c r="CL102" s="903"/>
      <c r="CM102" s="901"/>
      <c r="CN102" s="902"/>
      <c r="CO102" s="902"/>
      <c r="CP102" s="902"/>
      <c r="CQ102" s="903"/>
      <c r="CR102" s="904">
        <v>6</v>
      </c>
      <c r="CS102" s="905"/>
      <c r="CT102" s="905"/>
      <c r="CU102" s="905"/>
      <c r="CV102" s="906"/>
      <c r="CW102" s="904">
        <v>1</v>
      </c>
      <c r="CX102" s="905"/>
      <c r="CY102" s="905"/>
      <c r="CZ102" s="905"/>
      <c r="DA102" s="906"/>
      <c r="DB102" s="904" t="s">
        <v>201</v>
      </c>
      <c r="DC102" s="905"/>
      <c r="DD102" s="905"/>
      <c r="DE102" s="905"/>
      <c r="DF102" s="906"/>
      <c r="DG102" s="904" t="s">
        <v>201</v>
      </c>
      <c r="DH102" s="905"/>
      <c r="DI102" s="905"/>
      <c r="DJ102" s="905"/>
      <c r="DK102" s="906"/>
      <c r="DL102" s="904" t="s">
        <v>201</v>
      </c>
      <c r="DM102" s="905"/>
      <c r="DN102" s="905"/>
      <c r="DO102" s="905"/>
      <c r="DP102" s="906"/>
      <c r="DQ102" s="904" t="s">
        <v>201</v>
      </c>
      <c r="DR102" s="905"/>
      <c r="DS102" s="905"/>
      <c r="DT102" s="905"/>
      <c r="DU102" s="906"/>
      <c r="DV102" s="898"/>
      <c r="DW102" s="899"/>
      <c r="DX102" s="899"/>
      <c r="DY102" s="899"/>
      <c r="DZ102" s="907"/>
      <c r="EA102" s="49"/>
    </row>
    <row r="103" spans="1:131" ht="26.25" customHeight="1" x14ac:dyDescent="0.2">
      <c r="A103" s="59"/>
      <c r="B103" s="63"/>
      <c r="C103" s="63"/>
      <c r="D103" s="63"/>
      <c r="E103" s="63"/>
      <c r="F103" s="63"/>
      <c r="G103" s="63"/>
      <c r="H103" s="63"/>
      <c r="I103" s="63"/>
      <c r="J103" s="63"/>
      <c r="K103" s="63"/>
      <c r="L103" s="63"/>
      <c r="M103" s="63"/>
      <c r="N103" s="63"/>
      <c r="O103" s="63"/>
      <c r="P103" s="63"/>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9"/>
      <c r="BA103" s="69"/>
      <c r="BB103" s="69"/>
      <c r="BC103" s="69"/>
      <c r="BD103" s="69"/>
      <c r="BE103" s="56"/>
      <c r="BF103" s="56"/>
      <c r="BG103" s="56"/>
      <c r="BH103" s="56"/>
      <c r="BI103" s="56"/>
      <c r="BJ103" s="56"/>
      <c r="BK103" s="56"/>
      <c r="BL103" s="56"/>
      <c r="BM103" s="56"/>
      <c r="BN103" s="56"/>
      <c r="BO103" s="56"/>
      <c r="BP103" s="56"/>
      <c r="BQ103" s="886" t="s">
        <v>469</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49"/>
    </row>
    <row r="104" spans="1:131" ht="26.25" customHeight="1" x14ac:dyDescent="0.2">
      <c r="A104" s="59"/>
      <c r="B104" s="63"/>
      <c r="C104" s="63"/>
      <c r="D104" s="63"/>
      <c r="E104" s="63"/>
      <c r="F104" s="63"/>
      <c r="G104" s="63"/>
      <c r="H104" s="63"/>
      <c r="I104" s="63"/>
      <c r="J104" s="63"/>
      <c r="K104" s="63"/>
      <c r="L104" s="63"/>
      <c r="M104" s="63"/>
      <c r="N104" s="63"/>
      <c r="O104" s="63"/>
      <c r="P104" s="63"/>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9"/>
      <c r="BA104" s="69"/>
      <c r="BB104" s="69"/>
      <c r="BC104" s="69"/>
      <c r="BD104" s="69"/>
      <c r="BE104" s="56"/>
      <c r="BF104" s="56"/>
      <c r="BG104" s="56"/>
      <c r="BH104" s="56"/>
      <c r="BI104" s="56"/>
      <c r="BJ104" s="56"/>
      <c r="BK104" s="56"/>
      <c r="BL104" s="56"/>
      <c r="BM104" s="56"/>
      <c r="BN104" s="56"/>
      <c r="BO104" s="56"/>
      <c r="BP104" s="56"/>
      <c r="BQ104" s="719" t="s">
        <v>470</v>
      </c>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A104" s="49"/>
    </row>
    <row r="105" spans="1:131" ht="11.25" customHeight="1" x14ac:dyDescent="0.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row>
    <row r="106" spans="1:131" ht="11.25" customHeight="1" x14ac:dyDescent="0.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row>
    <row r="107" spans="1:131" s="49" customFormat="1" ht="26.25" customHeight="1" x14ac:dyDescent="0.2">
      <c r="A107" s="60" t="s">
        <v>420</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0" t="s">
        <v>278</v>
      </c>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row>
    <row r="108" spans="1:131" s="49" customFormat="1" ht="26.25" customHeight="1" x14ac:dyDescent="0.2">
      <c r="A108" s="887" t="s">
        <v>471</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58</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49" customFormat="1" ht="26.25" customHeight="1" x14ac:dyDescent="0.2">
      <c r="A109" s="730" t="s">
        <v>472</v>
      </c>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2"/>
      <c r="AA109" s="733" t="s">
        <v>12</v>
      </c>
      <c r="AB109" s="731"/>
      <c r="AC109" s="731"/>
      <c r="AD109" s="731"/>
      <c r="AE109" s="732"/>
      <c r="AF109" s="733" t="s">
        <v>431</v>
      </c>
      <c r="AG109" s="731"/>
      <c r="AH109" s="731"/>
      <c r="AI109" s="731"/>
      <c r="AJ109" s="732"/>
      <c r="AK109" s="733" t="s">
        <v>382</v>
      </c>
      <c r="AL109" s="731"/>
      <c r="AM109" s="731"/>
      <c r="AN109" s="731"/>
      <c r="AO109" s="732"/>
      <c r="AP109" s="733" t="s">
        <v>473</v>
      </c>
      <c r="AQ109" s="731"/>
      <c r="AR109" s="731"/>
      <c r="AS109" s="731"/>
      <c r="AT109" s="734"/>
      <c r="AU109" s="730" t="s">
        <v>472</v>
      </c>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2"/>
      <c r="BQ109" s="733" t="s">
        <v>12</v>
      </c>
      <c r="BR109" s="731"/>
      <c r="BS109" s="731"/>
      <c r="BT109" s="731"/>
      <c r="BU109" s="732"/>
      <c r="BV109" s="733" t="s">
        <v>431</v>
      </c>
      <c r="BW109" s="731"/>
      <c r="BX109" s="731"/>
      <c r="BY109" s="731"/>
      <c r="BZ109" s="732"/>
      <c r="CA109" s="733" t="s">
        <v>382</v>
      </c>
      <c r="CB109" s="731"/>
      <c r="CC109" s="731"/>
      <c r="CD109" s="731"/>
      <c r="CE109" s="732"/>
      <c r="CF109" s="890" t="s">
        <v>473</v>
      </c>
      <c r="CG109" s="890"/>
      <c r="CH109" s="890"/>
      <c r="CI109" s="890"/>
      <c r="CJ109" s="890"/>
      <c r="CK109" s="733" t="s">
        <v>97</v>
      </c>
      <c r="CL109" s="731"/>
      <c r="CM109" s="731"/>
      <c r="CN109" s="731"/>
      <c r="CO109" s="731"/>
      <c r="CP109" s="731"/>
      <c r="CQ109" s="731"/>
      <c r="CR109" s="731"/>
      <c r="CS109" s="731"/>
      <c r="CT109" s="731"/>
      <c r="CU109" s="731"/>
      <c r="CV109" s="731"/>
      <c r="CW109" s="731"/>
      <c r="CX109" s="731"/>
      <c r="CY109" s="731"/>
      <c r="CZ109" s="731"/>
      <c r="DA109" s="731"/>
      <c r="DB109" s="731"/>
      <c r="DC109" s="731"/>
      <c r="DD109" s="731"/>
      <c r="DE109" s="731"/>
      <c r="DF109" s="732"/>
      <c r="DG109" s="733" t="s">
        <v>12</v>
      </c>
      <c r="DH109" s="731"/>
      <c r="DI109" s="731"/>
      <c r="DJ109" s="731"/>
      <c r="DK109" s="732"/>
      <c r="DL109" s="733" t="s">
        <v>431</v>
      </c>
      <c r="DM109" s="731"/>
      <c r="DN109" s="731"/>
      <c r="DO109" s="731"/>
      <c r="DP109" s="732"/>
      <c r="DQ109" s="733" t="s">
        <v>382</v>
      </c>
      <c r="DR109" s="731"/>
      <c r="DS109" s="731"/>
      <c r="DT109" s="731"/>
      <c r="DU109" s="732"/>
      <c r="DV109" s="733" t="s">
        <v>473</v>
      </c>
      <c r="DW109" s="731"/>
      <c r="DX109" s="731"/>
      <c r="DY109" s="731"/>
      <c r="DZ109" s="734"/>
    </row>
    <row r="110" spans="1:131" s="49" customFormat="1" ht="26.25" customHeight="1" x14ac:dyDescent="0.2">
      <c r="A110" s="774" t="s">
        <v>324</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767">
        <v>3433344</v>
      </c>
      <c r="AB110" s="768"/>
      <c r="AC110" s="768"/>
      <c r="AD110" s="768"/>
      <c r="AE110" s="769"/>
      <c r="AF110" s="770">
        <v>3728453</v>
      </c>
      <c r="AG110" s="768"/>
      <c r="AH110" s="768"/>
      <c r="AI110" s="768"/>
      <c r="AJ110" s="769"/>
      <c r="AK110" s="770">
        <v>3813524</v>
      </c>
      <c r="AL110" s="768"/>
      <c r="AM110" s="768"/>
      <c r="AN110" s="768"/>
      <c r="AO110" s="769"/>
      <c r="AP110" s="863">
        <v>21.3</v>
      </c>
      <c r="AQ110" s="864"/>
      <c r="AR110" s="864"/>
      <c r="AS110" s="864"/>
      <c r="AT110" s="865"/>
      <c r="AU110" s="866" t="s">
        <v>126</v>
      </c>
      <c r="AV110" s="867"/>
      <c r="AW110" s="867"/>
      <c r="AX110" s="867"/>
      <c r="AY110" s="867"/>
      <c r="AZ110" s="827" t="s">
        <v>474</v>
      </c>
      <c r="BA110" s="775"/>
      <c r="BB110" s="775"/>
      <c r="BC110" s="775"/>
      <c r="BD110" s="775"/>
      <c r="BE110" s="775"/>
      <c r="BF110" s="775"/>
      <c r="BG110" s="775"/>
      <c r="BH110" s="775"/>
      <c r="BI110" s="775"/>
      <c r="BJ110" s="775"/>
      <c r="BK110" s="775"/>
      <c r="BL110" s="775"/>
      <c r="BM110" s="775"/>
      <c r="BN110" s="775"/>
      <c r="BO110" s="775"/>
      <c r="BP110" s="776"/>
      <c r="BQ110" s="828">
        <v>42801711</v>
      </c>
      <c r="BR110" s="829"/>
      <c r="BS110" s="829"/>
      <c r="BT110" s="829"/>
      <c r="BU110" s="829"/>
      <c r="BV110" s="829">
        <v>41265002</v>
      </c>
      <c r="BW110" s="829"/>
      <c r="BX110" s="829"/>
      <c r="BY110" s="829"/>
      <c r="BZ110" s="829"/>
      <c r="CA110" s="829">
        <v>39380540</v>
      </c>
      <c r="CB110" s="829"/>
      <c r="CC110" s="829"/>
      <c r="CD110" s="829"/>
      <c r="CE110" s="829"/>
      <c r="CF110" s="853">
        <v>219.6</v>
      </c>
      <c r="CG110" s="854"/>
      <c r="CH110" s="854"/>
      <c r="CI110" s="854"/>
      <c r="CJ110" s="854"/>
      <c r="CK110" s="872" t="s">
        <v>376</v>
      </c>
      <c r="CL110" s="713"/>
      <c r="CM110" s="827" t="s">
        <v>476</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8">
        <v>147712</v>
      </c>
      <c r="DH110" s="829"/>
      <c r="DI110" s="829"/>
      <c r="DJ110" s="829"/>
      <c r="DK110" s="829"/>
      <c r="DL110" s="829">
        <v>123468</v>
      </c>
      <c r="DM110" s="829"/>
      <c r="DN110" s="829"/>
      <c r="DO110" s="829"/>
      <c r="DP110" s="829"/>
      <c r="DQ110" s="829">
        <v>87142</v>
      </c>
      <c r="DR110" s="829"/>
      <c r="DS110" s="829"/>
      <c r="DT110" s="829"/>
      <c r="DU110" s="829"/>
      <c r="DV110" s="830">
        <v>0.5</v>
      </c>
      <c r="DW110" s="830"/>
      <c r="DX110" s="830"/>
      <c r="DY110" s="830"/>
      <c r="DZ110" s="831"/>
    </row>
    <row r="111" spans="1:131" s="49" customFormat="1" ht="26.25" customHeight="1" x14ac:dyDescent="0.2">
      <c r="A111" s="718" t="s">
        <v>452</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85"/>
      <c r="AA111" s="723" t="s">
        <v>201</v>
      </c>
      <c r="AB111" s="724"/>
      <c r="AC111" s="724"/>
      <c r="AD111" s="724"/>
      <c r="AE111" s="725"/>
      <c r="AF111" s="726" t="s">
        <v>201</v>
      </c>
      <c r="AG111" s="724"/>
      <c r="AH111" s="724"/>
      <c r="AI111" s="724"/>
      <c r="AJ111" s="725"/>
      <c r="AK111" s="726" t="s">
        <v>201</v>
      </c>
      <c r="AL111" s="724"/>
      <c r="AM111" s="724"/>
      <c r="AN111" s="724"/>
      <c r="AO111" s="725"/>
      <c r="AP111" s="800" t="s">
        <v>201</v>
      </c>
      <c r="AQ111" s="801"/>
      <c r="AR111" s="801"/>
      <c r="AS111" s="801"/>
      <c r="AT111" s="802"/>
      <c r="AU111" s="868"/>
      <c r="AV111" s="869"/>
      <c r="AW111" s="869"/>
      <c r="AX111" s="869"/>
      <c r="AY111" s="869"/>
      <c r="AZ111" s="799" t="s">
        <v>477</v>
      </c>
      <c r="BA111" s="735"/>
      <c r="BB111" s="735"/>
      <c r="BC111" s="735"/>
      <c r="BD111" s="735"/>
      <c r="BE111" s="735"/>
      <c r="BF111" s="735"/>
      <c r="BG111" s="735"/>
      <c r="BH111" s="735"/>
      <c r="BI111" s="735"/>
      <c r="BJ111" s="735"/>
      <c r="BK111" s="735"/>
      <c r="BL111" s="735"/>
      <c r="BM111" s="735"/>
      <c r="BN111" s="735"/>
      <c r="BO111" s="735"/>
      <c r="BP111" s="736"/>
      <c r="BQ111" s="803">
        <v>177712</v>
      </c>
      <c r="BR111" s="804"/>
      <c r="BS111" s="804"/>
      <c r="BT111" s="804"/>
      <c r="BU111" s="804"/>
      <c r="BV111" s="804">
        <v>145968</v>
      </c>
      <c r="BW111" s="804"/>
      <c r="BX111" s="804"/>
      <c r="BY111" s="804"/>
      <c r="BZ111" s="804"/>
      <c r="CA111" s="804">
        <v>102142</v>
      </c>
      <c r="CB111" s="804"/>
      <c r="CC111" s="804"/>
      <c r="CD111" s="804"/>
      <c r="CE111" s="804"/>
      <c r="CF111" s="861">
        <v>0.6</v>
      </c>
      <c r="CG111" s="862"/>
      <c r="CH111" s="862"/>
      <c r="CI111" s="862"/>
      <c r="CJ111" s="862"/>
      <c r="CK111" s="873"/>
      <c r="CL111" s="715"/>
      <c r="CM111" s="799" t="s">
        <v>142</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803" t="s">
        <v>201</v>
      </c>
      <c r="DH111" s="804"/>
      <c r="DI111" s="804"/>
      <c r="DJ111" s="804"/>
      <c r="DK111" s="804"/>
      <c r="DL111" s="804" t="s">
        <v>201</v>
      </c>
      <c r="DM111" s="804"/>
      <c r="DN111" s="804"/>
      <c r="DO111" s="804"/>
      <c r="DP111" s="804"/>
      <c r="DQ111" s="804" t="s">
        <v>201</v>
      </c>
      <c r="DR111" s="804"/>
      <c r="DS111" s="804"/>
      <c r="DT111" s="804"/>
      <c r="DU111" s="804"/>
      <c r="DV111" s="805" t="s">
        <v>201</v>
      </c>
      <c r="DW111" s="805"/>
      <c r="DX111" s="805"/>
      <c r="DY111" s="805"/>
      <c r="DZ111" s="806"/>
    </row>
    <row r="112" spans="1:131" s="49" customFormat="1" ht="26.25" customHeight="1" x14ac:dyDescent="0.2">
      <c r="A112" s="702" t="s">
        <v>158</v>
      </c>
      <c r="B112" s="703"/>
      <c r="C112" s="735" t="s">
        <v>479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23" t="s">
        <v>201</v>
      </c>
      <c r="AB112" s="724"/>
      <c r="AC112" s="724"/>
      <c r="AD112" s="724"/>
      <c r="AE112" s="725"/>
      <c r="AF112" s="726" t="s">
        <v>201</v>
      </c>
      <c r="AG112" s="724"/>
      <c r="AH112" s="724"/>
      <c r="AI112" s="724"/>
      <c r="AJ112" s="725"/>
      <c r="AK112" s="726" t="s">
        <v>201</v>
      </c>
      <c r="AL112" s="724"/>
      <c r="AM112" s="724"/>
      <c r="AN112" s="724"/>
      <c r="AO112" s="725"/>
      <c r="AP112" s="800" t="s">
        <v>201</v>
      </c>
      <c r="AQ112" s="801"/>
      <c r="AR112" s="801"/>
      <c r="AS112" s="801"/>
      <c r="AT112" s="802"/>
      <c r="AU112" s="868"/>
      <c r="AV112" s="869"/>
      <c r="AW112" s="869"/>
      <c r="AX112" s="869"/>
      <c r="AY112" s="869"/>
      <c r="AZ112" s="799" t="s">
        <v>266</v>
      </c>
      <c r="BA112" s="735"/>
      <c r="BB112" s="735"/>
      <c r="BC112" s="735"/>
      <c r="BD112" s="735"/>
      <c r="BE112" s="735"/>
      <c r="BF112" s="735"/>
      <c r="BG112" s="735"/>
      <c r="BH112" s="735"/>
      <c r="BI112" s="735"/>
      <c r="BJ112" s="735"/>
      <c r="BK112" s="735"/>
      <c r="BL112" s="735"/>
      <c r="BM112" s="735"/>
      <c r="BN112" s="735"/>
      <c r="BO112" s="735"/>
      <c r="BP112" s="736"/>
      <c r="BQ112" s="803">
        <v>12625679</v>
      </c>
      <c r="BR112" s="804"/>
      <c r="BS112" s="804"/>
      <c r="BT112" s="804"/>
      <c r="BU112" s="804"/>
      <c r="BV112" s="804">
        <v>11674983</v>
      </c>
      <c r="BW112" s="804"/>
      <c r="BX112" s="804"/>
      <c r="BY112" s="804"/>
      <c r="BZ112" s="804"/>
      <c r="CA112" s="804">
        <v>10340588</v>
      </c>
      <c r="CB112" s="804"/>
      <c r="CC112" s="804"/>
      <c r="CD112" s="804"/>
      <c r="CE112" s="804"/>
      <c r="CF112" s="861">
        <v>57.7</v>
      </c>
      <c r="CG112" s="862"/>
      <c r="CH112" s="862"/>
      <c r="CI112" s="862"/>
      <c r="CJ112" s="862"/>
      <c r="CK112" s="873"/>
      <c r="CL112" s="715"/>
      <c r="CM112" s="799" t="s">
        <v>387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803" t="s">
        <v>201</v>
      </c>
      <c r="DH112" s="804"/>
      <c r="DI112" s="804"/>
      <c r="DJ112" s="804"/>
      <c r="DK112" s="804"/>
      <c r="DL112" s="804" t="s">
        <v>201</v>
      </c>
      <c r="DM112" s="804"/>
      <c r="DN112" s="804"/>
      <c r="DO112" s="804"/>
      <c r="DP112" s="804"/>
      <c r="DQ112" s="804" t="s">
        <v>201</v>
      </c>
      <c r="DR112" s="804"/>
      <c r="DS112" s="804"/>
      <c r="DT112" s="804"/>
      <c r="DU112" s="804"/>
      <c r="DV112" s="805" t="s">
        <v>201</v>
      </c>
      <c r="DW112" s="805"/>
      <c r="DX112" s="805"/>
      <c r="DY112" s="805"/>
      <c r="DZ112" s="806"/>
    </row>
    <row r="113" spans="1:130" s="49" customFormat="1" ht="26.25" customHeight="1" x14ac:dyDescent="0.2">
      <c r="A113" s="704"/>
      <c r="B113" s="705"/>
      <c r="C113" s="735" t="s">
        <v>481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23">
        <v>816744</v>
      </c>
      <c r="AB113" s="724"/>
      <c r="AC113" s="724"/>
      <c r="AD113" s="724"/>
      <c r="AE113" s="725"/>
      <c r="AF113" s="726">
        <v>827521</v>
      </c>
      <c r="AG113" s="724"/>
      <c r="AH113" s="724"/>
      <c r="AI113" s="724"/>
      <c r="AJ113" s="725"/>
      <c r="AK113" s="726">
        <v>958509</v>
      </c>
      <c r="AL113" s="724"/>
      <c r="AM113" s="724"/>
      <c r="AN113" s="724"/>
      <c r="AO113" s="725"/>
      <c r="AP113" s="800">
        <v>5.3</v>
      </c>
      <c r="AQ113" s="801"/>
      <c r="AR113" s="801"/>
      <c r="AS113" s="801"/>
      <c r="AT113" s="802"/>
      <c r="AU113" s="868"/>
      <c r="AV113" s="869"/>
      <c r="AW113" s="869"/>
      <c r="AX113" s="869"/>
      <c r="AY113" s="869"/>
      <c r="AZ113" s="799" t="s">
        <v>204</v>
      </c>
      <c r="BA113" s="735"/>
      <c r="BB113" s="735"/>
      <c r="BC113" s="735"/>
      <c r="BD113" s="735"/>
      <c r="BE113" s="735"/>
      <c r="BF113" s="735"/>
      <c r="BG113" s="735"/>
      <c r="BH113" s="735"/>
      <c r="BI113" s="735"/>
      <c r="BJ113" s="735"/>
      <c r="BK113" s="735"/>
      <c r="BL113" s="735"/>
      <c r="BM113" s="735"/>
      <c r="BN113" s="735"/>
      <c r="BO113" s="735"/>
      <c r="BP113" s="736"/>
      <c r="BQ113" s="803">
        <v>515756</v>
      </c>
      <c r="BR113" s="804"/>
      <c r="BS113" s="804"/>
      <c r="BT113" s="804"/>
      <c r="BU113" s="804"/>
      <c r="BV113" s="804">
        <v>432330</v>
      </c>
      <c r="BW113" s="804"/>
      <c r="BX113" s="804"/>
      <c r="BY113" s="804"/>
      <c r="BZ113" s="804"/>
      <c r="CA113" s="804">
        <v>526947</v>
      </c>
      <c r="CB113" s="804"/>
      <c r="CC113" s="804"/>
      <c r="CD113" s="804"/>
      <c r="CE113" s="804"/>
      <c r="CF113" s="861">
        <v>2.9</v>
      </c>
      <c r="CG113" s="862"/>
      <c r="CH113" s="862"/>
      <c r="CI113" s="862"/>
      <c r="CJ113" s="862"/>
      <c r="CK113" s="873"/>
      <c r="CL113" s="715"/>
      <c r="CM113" s="799" t="s">
        <v>399</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23" t="s">
        <v>201</v>
      </c>
      <c r="DH113" s="724"/>
      <c r="DI113" s="724"/>
      <c r="DJ113" s="724"/>
      <c r="DK113" s="725"/>
      <c r="DL113" s="726" t="s">
        <v>201</v>
      </c>
      <c r="DM113" s="724"/>
      <c r="DN113" s="724"/>
      <c r="DO113" s="724"/>
      <c r="DP113" s="725"/>
      <c r="DQ113" s="726" t="s">
        <v>201</v>
      </c>
      <c r="DR113" s="724"/>
      <c r="DS113" s="724"/>
      <c r="DT113" s="724"/>
      <c r="DU113" s="725"/>
      <c r="DV113" s="800" t="s">
        <v>201</v>
      </c>
      <c r="DW113" s="801"/>
      <c r="DX113" s="801"/>
      <c r="DY113" s="801"/>
      <c r="DZ113" s="802"/>
    </row>
    <row r="114" spans="1:130" s="49" customFormat="1" ht="26.25" customHeight="1" x14ac:dyDescent="0.2">
      <c r="A114" s="704"/>
      <c r="B114" s="705"/>
      <c r="C114" s="735" t="s">
        <v>482</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23">
        <v>238282</v>
      </c>
      <c r="AB114" s="724"/>
      <c r="AC114" s="724"/>
      <c r="AD114" s="724"/>
      <c r="AE114" s="725"/>
      <c r="AF114" s="726">
        <v>149495</v>
      </c>
      <c r="AG114" s="724"/>
      <c r="AH114" s="724"/>
      <c r="AI114" s="724"/>
      <c r="AJ114" s="725"/>
      <c r="AK114" s="726">
        <v>74215</v>
      </c>
      <c r="AL114" s="724"/>
      <c r="AM114" s="724"/>
      <c r="AN114" s="724"/>
      <c r="AO114" s="725"/>
      <c r="AP114" s="800">
        <v>0.4</v>
      </c>
      <c r="AQ114" s="801"/>
      <c r="AR114" s="801"/>
      <c r="AS114" s="801"/>
      <c r="AT114" s="802"/>
      <c r="AU114" s="868"/>
      <c r="AV114" s="869"/>
      <c r="AW114" s="869"/>
      <c r="AX114" s="869"/>
      <c r="AY114" s="869"/>
      <c r="AZ114" s="799" t="s">
        <v>483</v>
      </c>
      <c r="BA114" s="735"/>
      <c r="BB114" s="735"/>
      <c r="BC114" s="735"/>
      <c r="BD114" s="735"/>
      <c r="BE114" s="735"/>
      <c r="BF114" s="735"/>
      <c r="BG114" s="735"/>
      <c r="BH114" s="735"/>
      <c r="BI114" s="735"/>
      <c r="BJ114" s="735"/>
      <c r="BK114" s="735"/>
      <c r="BL114" s="735"/>
      <c r="BM114" s="735"/>
      <c r="BN114" s="735"/>
      <c r="BO114" s="735"/>
      <c r="BP114" s="736"/>
      <c r="BQ114" s="803">
        <v>6165412</v>
      </c>
      <c r="BR114" s="804"/>
      <c r="BS114" s="804"/>
      <c r="BT114" s="804"/>
      <c r="BU114" s="804"/>
      <c r="BV114" s="804">
        <v>5835296</v>
      </c>
      <c r="BW114" s="804"/>
      <c r="BX114" s="804"/>
      <c r="BY114" s="804"/>
      <c r="BZ114" s="804"/>
      <c r="CA114" s="804">
        <v>5560560</v>
      </c>
      <c r="CB114" s="804"/>
      <c r="CC114" s="804"/>
      <c r="CD114" s="804"/>
      <c r="CE114" s="804"/>
      <c r="CF114" s="861">
        <v>31</v>
      </c>
      <c r="CG114" s="862"/>
      <c r="CH114" s="862"/>
      <c r="CI114" s="862"/>
      <c r="CJ114" s="862"/>
      <c r="CK114" s="873"/>
      <c r="CL114" s="715"/>
      <c r="CM114" s="799" t="s">
        <v>484</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23" t="s">
        <v>201</v>
      </c>
      <c r="DH114" s="724"/>
      <c r="DI114" s="724"/>
      <c r="DJ114" s="724"/>
      <c r="DK114" s="725"/>
      <c r="DL114" s="726" t="s">
        <v>201</v>
      </c>
      <c r="DM114" s="724"/>
      <c r="DN114" s="724"/>
      <c r="DO114" s="724"/>
      <c r="DP114" s="725"/>
      <c r="DQ114" s="726" t="s">
        <v>201</v>
      </c>
      <c r="DR114" s="724"/>
      <c r="DS114" s="724"/>
      <c r="DT114" s="724"/>
      <c r="DU114" s="725"/>
      <c r="DV114" s="800" t="s">
        <v>201</v>
      </c>
      <c r="DW114" s="801"/>
      <c r="DX114" s="801"/>
      <c r="DY114" s="801"/>
      <c r="DZ114" s="802"/>
    </row>
    <row r="115" spans="1:130" s="49" customFormat="1" ht="26.25" customHeight="1" x14ac:dyDescent="0.2">
      <c r="A115" s="704"/>
      <c r="B115" s="705"/>
      <c r="C115" s="735" t="s">
        <v>366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23">
        <v>36551</v>
      </c>
      <c r="AB115" s="724"/>
      <c r="AC115" s="724"/>
      <c r="AD115" s="724"/>
      <c r="AE115" s="725"/>
      <c r="AF115" s="726">
        <v>37932</v>
      </c>
      <c r="AG115" s="724"/>
      <c r="AH115" s="724"/>
      <c r="AI115" s="724"/>
      <c r="AJ115" s="725"/>
      <c r="AK115" s="726">
        <v>35869</v>
      </c>
      <c r="AL115" s="724"/>
      <c r="AM115" s="724"/>
      <c r="AN115" s="724"/>
      <c r="AO115" s="725"/>
      <c r="AP115" s="800">
        <v>0.2</v>
      </c>
      <c r="AQ115" s="801"/>
      <c r="AR115" s="801"/>
      <c r="AS115" s="801"/>
      <c r="AT115" s="802"/>
      <c r="AU115" s="868"/>
      <c r="AV115" s="869"/>
      <c r="AW115" s="869"/>
      <c r="AX115" s="869"/>
      <c r="AY115" s="869"/>
      <c r="AZ115" s="799" t="s">
        <v>341</v>
      </c>
      <c r="BA115" s="735"/>
      <c r="BB115" s="735"/>
      <c r="BC115" s="735"/>
      <c r="BD115" s="735"/>
      <c r="BE115" s="735"/>
      <c r="BF115" s="735"/>
      <c r="BG115" s="735"/>
      <c r="BH115" s="735"/>
      <c r="BI115" s="735"/>
      <c r="BJ115" s="735"/>
      <c r="BK115" s="735"/>
      <c r="BL115" s="735"/>
      <c r="BM115" s="735"/>
      <c r="BN115" s="735"/>
      <c r="BO115" s="735"/>
      <c r="BP115" s="736"/>
      <c r="BQ115" s="803" t="s">
        <v>201</v>
      </c>
      <c r="BR115" s="804"/>
      <c r="BS115" s="804"/>
      <c r="BT115" s="804"/>
      <c r="BU115" s="804"/>
      <c r="BV115" s="804">
        <v>489</v>
      </c>
      <c r="BW115" s="804"/>
      <c r="BX115" s="804"/>
      <c r="BY115" s="804"/>
      <c r="BZ115" s="804"/>
      <c r="CA115" s="804">
        <v>1019</v>
      </c>
      <c r="CB115" s="804"/>
      <c r="CC115" s="804"/>
      <c r="CD115" s="804"/>
      <c r="CE115" s="804"/>
      <c r="CF115" s="861">
        <v>0</v>
      </c>
      <c r="CG115" s="862"/>
      <c r="CH115" s="862"/>
      <c r="CI115" s="862"/>
      <c r="CJ115" s="862"/>
      <c r="CK115" s="873"/>
      <c r="CL115" s="715"/>
      <c r="CM115" s="799" t="s">
        <v>32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23" t="s">
        <v>201</v>
      </c>
      <c r="DH115" s="724"/>
      <c r="DI115" s="724"/>
      <c r="DJ115" s="724"/>
      <c r="DK115" s="725"/>
      <c r="DL115" s="726" t="s">
        <v>201</v>
      </c>
      <c r="DM115" s="724"/>
      <c r="DN115" s="724"/>
      <c r="DO115" s="724"/>
      <c r="DP115" s="725"/>
      <c r="DQ115" s="726" t="s">
        <v>201</v>
      </c>
      <c r="DR115" s="724"/>
      <c r="DS115" s="724"/>
      <c r="DT115" s="724"/>
      <c r="DU115" s="725"/>
      <c r="DV115" s="800" t="s">
        <v>201</v>
      </c>
      <c r="DW115" s="801"/>
      <c r="DX115" s="801"/>
      <c r="DY115" s="801"/>
      <c r="DZ115" s="802"/>
    </row>
    <row r="116" spans="1:130" s="49" customFormat="1" ht="26.25" customHeight="1" x14ac:dyDescent="0.2">
      <c r="A116" s="706"/>
      <c r="B116" s="707"/>
      <c r="C116" s="808" t="s">
        <v>3</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23" t="s">
        <v>201</v>
      </c>
      <c r="AB116" s="724"/>
      <c r="AC116" s="724"/>
      <c r="AD116" s="724"/>
      <c r="AE116" s="725"/>
      <c r="AF116" s="726" t="s">
        <v>201</v>
      </c>
      <c r="AG116" s="724"/>
      <c r="AH116" s="724"/>
      <c r="AI116" s="724"/>
      <c r="AJ116" s="725"/>
      <c r="AK116" s="726" t="s">
        <v>201</v>
      </c>
      <c r="AL116" s="724"/>
      <c r="AM116" s="724"/>
      <c r="AN116" s="724"/>
      <c r="AO116" s="725"/>
      <c r="AP116" s="800" t="s">
        <v>201</v>
      </c>
      <c r="AQ116" s="801"/>
      <c r="AR116" s="801"/>
      <c r="AS116" s="801"/>
      <c r="AT116" s="802"/>
      <c r="AU116" s="868"/>
      <c r="AV116" s="869"/>
      <c r="AW116" s="869"/>
      <c r="AX116" s="869"/>
      <c r="AY116" s="869"/>
      <c r="AZ116" s="875" t="s">
        <v>226</v>
      </c>
      <c r="BA116" s="876"/>
      <c r="BB116" s="876"/>
      <c r="BC116" s="876"/>
      <c r="BD116" s="876"/>
      <c r="BE116" s="876"/>
      <c r="BF116" s="876"/>
      <c r="BG116" s="876"/>
      <c r="BH116" s="876"/>
      <c r="BI116" s="876"/>
      <c r="BJ116" s="876"/>
      <c r="BK116" s="876"/>
      <c r="BL116" s="876"/>
      <c r="BM116" s="876"/>
      <c r="BN116" s="876"/>
      <c r="BO116" s="876"/>
      <c r="BP116" s="877"/>
      <c r="BQ116" s="803" t="s">
        <v>201</v>
      </c>
      <c r="BR116" s="804"/>
      <c r="BS116" s="804"/>
      <c r="BT116" s="804"/>
      <c r="BU116" s="804"/>
      <c r="BV116" s="804" t="s">
        <v>201</v>
      </c>
      <c r="BW116" s="804"/>
      <c r="BX116" s="804"/>
      <c r="BY116" s="804"/>
      <c r="BZ116" s="804"/>
      <c r="CA116" s="804" t="s">
        <v>201</v>
      </c>
      <c r="CB116" s="804"/>
      <c r="CC116" s="804"/>
      <c r="CD116" s="804"/>
      <c r="CE116" s="804"/>
      <c r="CF116" s="861" t="s">
        <v>201</v>
      </c>
      <c r="CG116" s="862"/>
      <c r="CH116" s="862"/>
      <c r="CI116" s="862"/>
      <c r="CJ116" s="862"/>
      <c r="CK116" s="873"/>
      <c r="CL116" s="715"/>
      <c r="CM116" s="799" t="s">
        <v>485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23">
        <v>30000</v>
      </c>
      <c r="DH116" s="724"/>
      <c r="DI116" s="724"/>
      <c r="DJ116" s="724"/>
      <c r="DK116" s="725"/>
      <c r="DL116" s="726">
        <v>22500</v>
      </c>
      <c r="DM116" s="724"/>
      <c r="DN116" s="724"/>
      <c r="DO116" s="724"/>
      <c r="DP116" s="725"/>
      <c r="DQ116" s="726">
        <v>15000</v>
      </c>
      <c r="DR116" s="724"/>
      <c r="DS116" s="724"/>
      <c r="DT116" s="724"/>
      <c r="DU116" s="725"/>
      <c r="DV116" s="800">
        <v>0.1</v>
      </c>
      <c r="DW116" s="801"/>
      <c r="DX116" s="801"/>
      <c r="DY116" s="801"/>
      <c r="DZ116" s="802"/>
    </row>
    <row r="117" spans="1:130" s="49" customFormat="1" ht="26.25" customHeight="1" x14ac:dyDescent="0.2">
      <c r="A117" s="730" t="s">
        <v>271</v>
      </c>
      <c r="B117" s="731"/>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840" t="s">
        <v>319</v>
      </c>
      <c r="Z117" s="732"/>
      <c r="AA117" s="878">
        <v>4524921</v>
      </c>
      <c r="AB117" s="879"/>
      <c r="AC117" s="879"/>
      <c r="AD117" s="879"/>
      <c r="AE117" s="880"/>
      <c r="AF117" s="881">
        <v>4743401</v>
      </c>
      <c r="AG117" s="879"/>
      <c r="AH117" s="879"/>
      <c r="AI117" s="879"/>
      <c r="AJ117" s="880"/>
      <c r="AK117" s="881">
        <v>4882117</v>
      </c>
      <c r="AL117" s="879"/>
      <c r="AM117" s="879"/>
      <c r="AN117" s="879"/>
      <c r="AO117" s="880"/>
      <c r="AP117" s="882"/>
      <c r="AQ117" s="883"/>
      <c r="AR117" s="883"/>
      <c r="AS117" s="883"/>
      <c r="AT117" s="884"/>
      <c r="AU117" s="868"/>
      <c r="AV117" s="869"/>
      <c r="AW117" s="869"/>
      <c r="AX117" s="869"/>
      <c r="AY117" s="869"/>
      <c r="AZ117" s="858" t="s">
        <v>486</v>
      </c>
      <c r="BA117" s="859"/>
      <c r="BB117" s="859"/>
      <c r="BC117" s="859"/>
      <c r="BD117" s="859"/>
      <c r="BE117" s="859"/>
      <c r="BF117" s="859"/>
      <c r="BG117" s="859"/>
      <c r="BH117" s="859"/>
      <c r="BI117" s="859"/>
      <c r="BJ117" s="859"/>
      <c r="BK117" s="859"/>
      <c r="BL117" s="859"/>
      <c r="BM117" s="859"/>
      <c r="BN117" s="859"/>
      <c r="BO117" s="859"/>
      <c r="BP117" s="860"/>
      <c r="BQ117" s="803" t="s">
        <v>201</v>
      </c>
      <c r="BR117" s="804"/>
      <c r="BS117" s="804"/>
      <c r="BT117" s="804"/>
      <c r="BU117" s="804"/>
      <c r="BV117" s="804" t="s">
        <v>201</v>
      </c>
      <c r="BW117" s="804"/>
      <c r="BX117" s="804"/>
      <c r="BY117" s="804"/>
      <c r="BZ117" s="804"/>
      <c r="CA117" s="804" t="s">
        <v>201</v>
      </c>
      <c r="CB117" s="804"/>
      <c r="CC117" s="804"/>
      <c r="CD117" s="804"/>
      <c r="CE117" s="804"/>
      <c r="CF117" s="861" t="s">
        <v>201</v>
      </c>
      <c r="CG117" s="862"/>
      <c r="CH117" s="862"/>
      <c r="CI117" s="862"/>
      <c r="CJ117" s="862"/>
      <c r="CK117" s="873"/>
      <c r="CL117" s="715"/>
      <c r="CM117" s="799" t="s">
        <v>334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23" t="s">
        <v>201</v>
      </c>
      <c r="DH117" s="724"/>
      <c r="DI117" s="724"/>
      <c r="DJ117" s="724"/>
      <c r="DK117" s="725"/>
      <c r="DL117" s="726" t="s">
        <v>201</v>
      </c>
      <c r="DM117" s="724"/>
      <c r="DN117" s="724"/>
      <c r="DO117" s="724"/>
      <c r="DP117" s="725"/>
      <c r="DQ117" s="726" t="s">
        <v>201</v>
      </c>
      <c r="DR117" s="724"/>
      <c r="DS117" s="724"/>
      <c r="DT117" s="724"/>
      <c r="DU117" s="725"/>
      <c r="DV117" s="800" t="s">
        <v>201</v>
      </c>
      <c r="DW117" s="801"/>
      <c r="DX117" s="801"/>
      <c r="DY117" s="801"/>
      <c r="DZ117" s="802"/>
    </row>
    <row r="118" spans="1:130" s="49" customFormat="1" ht="26.25" customHeight="1" x14ac:dyDescent="0.2">
      <c r="A118" s="730" t="s">
        <v>97</v>
      </c>
      <c r="B118" s="731"/>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2"/>
      <c r="AA118" s="733" t="s">
        <v>12</v>
      </c>
      <c r="AB118" s="731"/>
      <c r="AC118" s="731"/>
      <c r="AD118" s="731"/>
      <c r="AE118" s="732"/>
      <c r="AF118" s="733" t="s">
        <v>431</v>
      </c>
      <c r="AG118" s="731"/>
      <c r="AH118" s="731"/>
      <c r="AI118" s="731"/>
      <c r="AJ118" s="732"/>
      <c r="AK118" s="733" t="s">
        <v>382</v>
      </c>
      <c r="AL118" s="731"/>
      <c r="AM118" s="731"/>
      <c r="AN118" s="731"/>
      <c r="AO118" s="732"/>
      <c r="AP118" s="733" t="s">
        <v>473</v>
      </c>
      <c r="AQ118" s="731"/>
      <c r="AR118" s="731"/>
      <c r="AS118" s="731"/>
      <c r="AT118" s="734"/>
      <c r="AU118" s="868"/>
      <c r="AV118" s="869"/>
      <c r="AW118" s="869"/>
      <c r="AX118" s="869"/>
      <c r="AY118" s="869"/>
      <c r="AZ118" s="807" t="s">
        <v>487</v>
      </c>
      <c r="BA118" s="808"/>
      <c r="BB118" s="808"/>
      <c r="BC118" s="808"/>
      <c r="BD118" s="808"/>
      <c r="BE118" s="808"/>
      <c r="BF118" s="808"/>
      <c r="BG118" s="808"/>
      <c r="BH118" s="808"/>
      <c r="BI118" s="808"/>
      <c r="BJ118" s="808"/>
      <c r="BK118" s="808"/>
      <c r="BL118" s="808"/>
      <c r="BM118" s="808"/>
      <c r="BN118" s="808"/>
      <c r="BO118" s="808"/>
      <c r="BP118" s="809"/>
      <c r="BQ118" s="836" t="s">
        <v>201</v>
      </c>
      <c r="BR118" s="837"/>
      <c r="BS118" s="837"/>
      <c r="BT118" s="837"/>
      <c r="BU118" s="837"/>
      <c r="BV118" s="837" t="s">
        <v>201</v>
      </c>
      <c r="BW118" s="837"/>
      <c r="BX118" s="837"/>
      <c r="BY118" s="837"/>
      <c r="BZ118" s="837"/>
      <c r="CA118" s="837" t="s">
        <v>201</v>
      </c>
      <c r="CB118" s="837"/>
      <c r="CC118" s="837"/>
      <c r="CD118" s="837"/>
      <c r="CE118" s="837"/>
      <c r="CF118" s="861" t="s">
        <v>201</v>
      </c>
      <c r="CG118" s="862"/>
      <c r="CH118" s="862"/>
      <c r="CI118" s="862"/>
      <c r="CJ118" s="862"/>
      <c r="CK118" s="873"/>
      <c r="CL118" s="715"/>
      <c r="CM118" s="799" t="s">
        <v>488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23" t="s">
        <v>201</v>
      </c>
      <c r="DH118" s="724"/>
      <c r="DI118" s="724"/>
      <c r="DJ118" s="724"/>
      <c r="DK118" s="725"/>
      <c r="DL118" s="726" t="s">
        <v>201</v>
      </c>
      <c r="DM118" s="724"/>
      <c r="DN118" s="724"/>
      <c r="DO118" s="724"/>
      <c r="DP118" s="725"/>
      <c r="DQ118" s="726" t="s">
        <v>201</v>
      </c>
      <c r="DR118" s="724"/>
      <c r="DS118" s="724"/>
      <c r="DT118" s="724"/>
      <c r="DU118" s="725"/>
      <c r="DV118" s="800" t="s">
        <v>201</v>
      </c>
      <c r="DW118" s="801"/>
      <c r="DX118" s="801"/>
      <c r="DY118" s="801"/>
      <c r="DZ118" s="802"/>
    </row>
    <row r="119" spans="1:130" s="49" customFormat="1" ht="26.25" customHeight="1" x14ac:dyDescent="0.2">
      <c r="A119" s="712" t="s">
        <v>376</v>
      </c>
      <c r="B119" s="713"/>
      <c r="C119" s="827" t="s">
        <v>476</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767">
        <v>29051</v>
      </c>
      <c r="AB119" s="768"/>
      <c r="AC119" s="768"/>
      <c r="AD119" s="768"/>
      <c r="AE119" s="769"/>
      <c r="AF119" s="770">
        <v>30432</v>
      </c>
      <c r="AG119" s="768"/>
      <c r="AH119" s="768"/>
      <c r="AI119" s="768"/>
      <c r="AJ119" s="769"/>
      <c r="AK119" s="770">
        <v>28369</v>
      </c>
      <c r="AL119" s="768"/>
      <c r="AM119" s="768"/>
      <c r="AN119" s="768"/>
      <c r="AO119" s="769"/>
      <c r="AP119" s="863">
        <v>0.2</v>
      </c>
      <c r="AQ119" s="864"/>
      <c r="AR119" s="864"/>
      <c r="AS119" s="864"/>
      <c r="AT119" s="865"/>
      <c r="AU119" s="870"/>
      <c r="AV119" s="871"/>
      <c r="AW119" s="871"/>
      <c r="AX119" s="871"/>
      <c r="AY119" s="871"/>
      <c r="AZ119" s="70" t="s">
        <v>271</v>
      </c>
      <c r="BA119" s="70"/>
      <c r="BB119" s="70"/>
      <c r="BC119" s="70"/>
      <c r="BD119" s="70"/>
      <c r="BE119" s="70"/>
      <c r="BF119" s="70"/>
      <c r="BG119" s="70"/>
      <c r="BH119" s="70"/>
      <c r="BI119" s="70"/>
      <c r="BJ119" s="70"/>
      <c r="BK119" s="70"/>
      <c r="BL119" s="70"/>
      <c r="BM119" s="70"/>
      <c r="BN119" s="70"/>
      <c r="BO119" s="840" t="s">
        <v>170</v>
      </c>
      <c r="BP119" s="841"/>
      <c r="BQ119" s="836">
        <v>62286270</v>
      </c>
      <c r="BR119" s="837"/>
      <c r="BS119" s="837"/>
      <c r="BT119" s="837"/>
      <c r="BU119" s="837"/>
      <c r="BV119" s="837">
        <v>59354068</v>
      </c>
      <c r="BW119" s="837"/>
      <c r="BX119" s="837"/>
      <c r="BY119" s="837"/>
      <c r="BZ119" s="837"/>
      <c r="CA119" s="837">
        <v>55911796</v>
      </c>
      <c r="CB119" s="837"/>
      <c r="CC119" s="837"/>
      <c r="CD119" s="837"/>
      <c r="CE119" s="837"/>
      <c r="CF119" s="689"/>
      <c r="CG119" s="690"/>
      <c r="CH119" s="690"/>
      <c r="CI119" s="690"/>
      <c r="CJ119" s="844"/>
      <c r="CK119" s="874"/>
      <c r="CL119" s="717"/>
      <c r="CM119" s="807" t="s">
        <v>489</v>
      </c>
      <c r="CN119" s="808"/>
      <c r="CO119" s="808"/>
      <c r="CP119" s="808"/>
      <c r="CQ119" s="808"/>
      <c r="CR119" s="808"/>
      <c r="CS119" s="808"/>
      <c r="CT119" s="808"/>
      <c r="CU119" s="808"/>
      <c r="CV119" s="808"/>
      <c r="CW119" s="808"/>
      <c r="CX119" s="808"/>
      <c r="CY119" s="808"/>
      <c r="CZ119" s="808"/>
      <c r="DA119" s="808"/>
      <c r="DB119" s="808"/>
      <c r="DC119" s="808"/>
      <c r="DD119" s="808"/>
      <c r="DE119" s="808"/>
      <c r="DF119" s="809"/>
      <c r="DG119" s="747" t="s">
        <v>201</v>
      </c>
      <c r="DH119" s="748"/>
      <c r="DI119" s="748"/>
      <c r="DJ119" s="748"/>
      <c r="DK119" s="749"/>
      <c r="DL119" s="750" t="s">
        <v>201</v>
      </c>
      <c r="DM119" s="748"/>
      <c r="DN119" s="748"/>
      <c r="DO119" s="748"/>
      <c r="DP119" s="749"/>
      <c r="DQ119" s="750" t="s">
        <v>201</v>
      </c>
      <c r="DR119" s="748"/>
      <c r="DS119" s="748"/>
      <c r="DT119" s="748"/>
      <c r="DU119" s="749"/>
      <c r="DV119" s="824" t="s">
        <v>201</v>
      </c>
      <c r="DW119" s="825"/>
      <c r="DX119" s="825"/>
      <c r="DY119" s="825"/>
      <c r="DZ119" s="826"/>
    </row>
    <row r="120" spans="1:130" s="49" customFormat="1" ht="26.25" customHeight="1" x14ac:dyDescent="0.2">
      <c r="A120" s="714"/>
      <c r="B120" s="715"/>
      <c r="C120" s="799" t="s">
        <v>142</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23" t="s">
        <v>201</v>
      </c>
      <c r="AB120" s="724"/>
      <c r="AC120" s="724"/>
      <c r="AD120" s="724"/>
      <c r="AE120" s="725"/>
      <c r="AF120" s="726" t="s">
        <v>201</v>
      </c>
      <c r="AG120" s="724"/>
      <c r="AH120" s="724"/>
      <c r="AI120" s="724"/>
      <c r="AJ120" s="725"/>
      <c r="AK120" s="726" t="s">
        <v>201</v>
      </c>
      <c r="AL120" s="724"/>
      <c r="AM120" s="724"/>
      <c r="AN120" s="724"/>
      <c r="AO120" s="725"/>
      <c r="AP120" s="800" t="s">
        <v>201</v>
      </c>
      <c r="AQ120" s="801"/>
      <c r="AR120" s="801"/>
      <c r="AS120" s="801"/>
      <c r="AT120" s="802"/>
      <c r="AU120" s="845" t="s">
        <v>478</v>
      </c>
      <c r="AV120" s="846"/>
      <c r="AW120" s="846"/>
      <c r="AX120" s="846"/>
      <c r="AY120" s="847"/>
      <c r="AZ120" s="827" t="s">
        <v>214</v>
      </c>
      <c r="BA120" s="775"/>
      <c r="BB120" s="775"/>
      <c r="BC120" s="775"/>
      <c r="BD120" s="775"/>
      <c r="BE120" s="775"/>
      <c r="BF120" s="775"/>
      <c r="BG120" s="775"/>
      <c r="BH120" s="775"/>
      <c r="BI120" s="775"/>
      <c r="BJ120" s="775"/>
      <c r="BK120" s="775"/>
      <c r="BL120" s="775"/>
      <c r="BM120" s="775"/>
      <c r="BN120" s="775"/>
      <c r="BO120" s="775"/>
      <c r="BP120" s="776"/>
      <c r="BQ120" s="828">
        <v>12205569</v>
      </c>
      <c r="BR120" s="829"/>
      <c r="BS120" s="829"/>
      <c r="BT120" s="829"/>
      <c r="BU120" s="829"/>
      <c r="BV120" s="829">
        <v>12311525</v>
      </c>
      <c r="BW120" s="829"/>
      <c r="BX120" s="829"/>
      <c r="BY120" s="829"/>
      <c r="BZ120" s="829"/>
      <c r="CA120" s="829">
        <v>12943901</v>
      </c>
      <c r="CB120" s="829"/>
      <c r="CC120" s="829"/>
      <c r="CD120" s="829"/>
      <c r="CE120" s="829"/>
      <c r="CF120" s="853">
        <v>72.2</v>
      </c>
      <c r="CG120" s="854"/>
      <c r="CH120" s="854"/>
      <c r="CI120" s="854"/>
      <c r="CJ120" s="854"/>
      <c r="CK120" s="832" t="s">
        <v>267</v>
      </c>
      <c r="CL120" s="791"/>
      <c r="CM120" s="791"/>
      <c r="CN120" s="791"/>
      <c r="CO120" s="792"/>
      <c r="CP120" s="855" t="s">
        <v>45</v>
      </c>
      <c r="CQ120" s="856"/>
      <c r="CR120" s="856"/>
      <c r="CS120" s="856"/>
      <c r="CT120" s="856"/>
      <c r="CU120" s="856"/>
      <c r="CV120" s="856"/>
      <c r="CW120" s="856"/>
      <c r="CX120" s="856"/>
      <c r="CY120" s="856"/>
      <c r="CZ120" s="856"/>
      <c r="DA120" s="856"/>
      <c r="DB120" s="856"/>
      <c r="DC120" s="856"/>
      <c r="DD120" s="856"/>
      <c r="DE120" s="856"/>
      <c r="DF120" s="857"/>
      <c r="DG120" s="828">
        <v>5530210</v>
      </c>
      <c r="DH120" s="829"/>
      <c r="DI120" s="829"/>
      <c r="DJ120" s="829"/>
      <c r="DK120" s="829"/>
      <c r="DL120" s="829">
        <v>4861521</v>
      </c>
      <c r="DM120" s="829"/>
      <c r="DN120" s="829"/>
      <c r="DO120" s="829"/>
      <c r="DP120" s="829"/>
      <c r="DQ120" s="829">
        <v>4262576</v>
      </c>
      <c r="DR120" s="829"/>
      <c r="DS120" s="829"/>
      <c r="DT120" s="829"/>
      <c r="DU120" s="829"/>
      <c r="DV120" s="830">
        <v>23.8</v>
      </c>
      <c r="DW120" s="830"/>
      <c r="DX120" s="830"/>
      <c r="DY120" s="830"/>
      <c r="DZ120" s="831"/>
    </row>
    <row r="121" spans="1:130" s="49" customFormat="1" ht="26.25" customHeight="1" x14ac:dyDescent="0.2">
      <c r="A121" s="714"/>
      <c r="B121" s="715"/>
      <c r="C121" s="858" t="s">
        <v>141</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23" t="s">
        <v>201</v>
      </c>
      <c r="AB121" s="724"/>
      <c r="AC121" s="724"/>
      <c r="AD121" s="724"/>
      <c r="AE121" s="725"/>
      <c r="AF121" s="726" t="s">
        <v>201</v>
      </c>
      <c r="AG121" s="724"/>
      <c r="AH121" s="724"/>
      <c r="AI121" s="724"/>
      <c r="AJ121" s="725"/>
      <c r="AK121" s="726" t="s">
        <v>201</v>
      </c>
      <c r="AL121" s="724"/>
      <c r="AM121" s="724"/>
      <c r="AN121" s="724"/>
      <c r="AO121" s="725"/>
      <c r="AP121" s="800" t="s">
        <v>201</v>
      </c>
      <c r="AQ121" s="801"/>
      <c r="AR121" s="801"/>
      <c r="AS121" s="801"/>
      <c r="AT121" s="802"/>
      <c r="AU121" s="848"/>
      <c r="AV121" s="849"/>
      <c r="AW121" s="849"/>
      <c r="AX121" s="849"/>
      <c r="AY121" s="850"/>
      <c r="AZ121" s="799" t="s">
        <v>490</v>
      </c>
      <c r="BA121" s="735"/>
      <c r="BB121" s="735"/>
      <c r="BC121" s="735"/>
      <c r="BD121" s="735"/>
      <c r="BE121" s="735"/>
      <c r="BF121" s="735"/>
      <c r="BG121" s="735"/>
      <c r="BH121" s="735"/>
      <c r="BI121" s="735"/>
      <c r="BJ121" s="735"/>
      <c r="BK121" s="735"/>
      <c r="BL121" s="735"/>
      <c r="BM121" s="735"/>
      <c r="BN121" s="735"/>
      <c r="BO121" s="735"/>
      <c r="BP121" s="736"/>
      <c r="BQ121" s="803">
        <v>1740338</v>
      </c>
      <c r="BR121" s="804"/>
      <c r="BS121" s="804"/>
      <c r="BT121" s="804"/>
      <c r="BU121" s="804"/>
      <c r="BV121" s="804">
        <v>1553189</v>
      </c>
      <c r="BW121" s="804"/>
      <c r="BX121" s="804"/>
      <c r="BY121" s="804"/>
      <c r="BZ121" s="804"/>
      <c r="CA121" s="804">
        <v>1416500</v>
      </c>
      <c r="CB121" s="804"/>
      <c r="CC121" s="804"/>
      <c r="CD121" s="804"/>
      <c r="CE121" s="804"/>
      <c r="CF121" s="861">
        <v>7.9</v>
      </c>
      <c r="CG121" s="862"/>
      <c r="CH121" s="862"/>
      <c r="CI121" s="862"/>
      <c r="CJ121" s="862"/>
      <c r="CK121" s="833"/>
      <c r="CL121" s="794"/>
      <c r="CM121" s="794"/>
      <c r="CN121" s="794"/>
      <c r="CO121" s="795"/>
      <c r="CP121" s="821" t="s">
        <v>196</v>
      </c>
      <c r="CQ121" s="822"/>
      <c r="CR121" s="822"/>
      <c r="CS121" s="822"/>
      <c r="CT121" s="822"/>
      <c r="CU121" s="822"/>
      <c r="CV121" s="822"/>
      <c r="CW121" s="822"/>
      <c r="CX121" s="822"/>
      <c r="CY121" s="822"/>
      <c r="CZ121" s="822"/>
      <c r="DA121" s="822"/>
      <c r="DB121" s="822"/>
      <c r="DC121" s="822"/>
      <c r="DD121" s="822"/>
      <c r="DE121" s="822"/>
      <c r="DF121" s="823"/>
      <c r="DG121" s="803">
        <v>3351501</v>
      </c>
      <c r="DH121" s="804"/>
      <c r="DI121" s="804"/>
      <c r="DJ121" s="804"/>
      <c r="DK121" s="804"/>
      <c r="DL121" s="804">
        <v>3179129</v>
      </c>
      <c r="DM121" s="804"/>
      <c r="DN121" s="804"/>
      <c r="DO121" s="804"/>
      <c r="DP121" s="804"/>
      <c r="DQ121" s="804">
        <v>3198904</v>
      </c>
      <c r="DR121" s="804"/>
      <c r="DS121" s="804"/>
      <c r="DT121" s="804"/>
      <c r="DU121" s="804"/>
      <c r="DV121" s="805">
        <v>17.8</v>
      </c>
      <c r="DW121" s="805"/>
      <c r="DX121" s="805"/>
      <c r="DY121" s="805"/>
      <c r="DZ121" s="806"/>
    </row>
    <row r="122" spans="1:130" s="49" customFormat="1" ht="26.25" customHeight="1" x14ac:dyDescent="0.2">
      <c r="A122" s="714"/>
      <c r="B122" s="715"/>
      <c r="C122" s="799" t="s">
        <v>484</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23" t="s">
        <v>201</v>
      </c>
      <c r="AB122" s="724"/>
      <c r="AC122" s="724"/>
      <c r="AD122" s="724"/>
      <c r="AE122" s="725"/>
      <c r="AF122" s="726" t="s">
        <v>201</v>
      </c>
      <c r="AG122" s="724"/>
      <c r="AH122" s="724"/>
      <c r="AI122" s="724"/>
      <c r="AJ122" s="725"/>
      <c r="AK122" s="726" t="s">
        <v>201</v>
      </c>
      <c r="AL122" s="724"/>
      <c r="AM122" s="724"/>
      <c r="AN122" s="724"/>
      <c r="AO122" s="725"/>
      <c r="AP122" s="800" t="s">
        <v>201</v>
      </c>
      <c r="AQ122" s="801"/>
      <c r="AR122" s="801"/>
      <c r="AS122" s="801"/>
      <c r="AT122" s="802"/>
      <c r="AU122" s="848"/>
      <c r="AV122" s="849"/>
      <c r="AW122" s="849"/>
      <c r="AX122" s="849"/>
      <c r="AY122" s="850"/>
      <c r="AZ122" s="807" t="s">
        <v>492</v>
      </c>
      <c r="BA122" s="808"/>
      <c r="BB122" s="808"/>
      <c r="BC122" s="808"/>
      <c r="BD122" s="808"/>
      <c r="BE122" s="808"/>
      <c r="BF122" s="808"/>
      <c r="BG122" s="808"/>
      <c r="BH122" s="808"/>
      <c r="BI122" s="808"/>
      <c r="BJ122" s="808"/>
      <c r="BK122" s="808"/>
      <c r="BL122" s="808"/>
      <c r="BM122" s="808"/>
      <c r="BN122" s="808"/>
      <c r="BO122" s="808"/>
      <c r="BP122" s="809"/>
      <c r="BQ122" s="836">
        <v>39537225</v>
      </c>
      <c r="BR122" s="837"/>
      <c r="BS122" s="837"/>
      <c r="BT122" s="837"/>
      <c r="BU122" s="837"/>
      <c r="BV122" s="837">
        <v>39013716</v>
      </c>
      <c r="BW122" s="837"/>
      <c r="BX122" s="837"/>
      <c r="BY122" s="837"/>
      <c r="BZ122" s="837"/>
      <c r="CA122" s="837">
        <v>38119907</v>
      </c>
      <c r="CB122" s="837"/>
      <c r="CC122" s="837"/>
      <c r="CD122" s="837"/>
      <c r="CE122" s="837"/>
      <c r="CF122" s="838">
        <v>212.5</v>
      </c>
      <c r="CG122" s="839"/>
      <c r="CH122" s="839"/>
      <c r="CI122" s="839"/>
      <c r="CJ122" s="839"/>
      <c r="CK122" s="833"/>
      <c r="CL122" s="794"/>
      <c r="CM122" s="794"/>
      <c r="CN122" s="794"/>
      <c r="CO122" s="795"/>
      <c r="CP122" s="821" t="s">
        <v>465</v>
      </c>
      <c r="CQ122" s="822"/>
      <c r="CR122" s="822"/>
      <c r="CS122" s="822"/>
      <c r="CT122" s="822"/>
      <c r="CU122" s="822"/>
      <c r="CV122" s="822"/>
      <c r="CW122" s="822"/>
      <c r="CX122" s="822"/>
      <c r="CY122" s="822"/>
      <c r="CZ122" s="822"/>
      <c r="DA122" s="822"/>
      <c r="DB122" s="822"/>
      <c r="DC122" s="822"/>
      <c r="DD122" s="822"/>
      <c r="DE122" s="822"/>
      <c r="DF122" s="823"/>
      <c r="DG122" s="803">
        <v>765820</v>
      </c>
      <c r="DH122" s="804"/>
      <c r="DI122" s="804"/>
      <c r="DJ122" s="804"/>
      <c r="DK122" s="804"/>
      <c r="DL122" s="804">
        <v>1040258</v>
      </c>
      <c r="DM122" s="804"/>
      <c r="DN122" s="804"/>
      <c r="DO122" s="804"/>
      <c r="DP122" s="804"/>
      <c r="DQ122" s="804">
        <v>1138606</v>
      </c>
      <c r="DR122" s="804"/>
      <c r="DS122" s="804"/>
      <c r="DT122" s="804"/>
      <c r="DU122" s="804"/>
      <c r="DV122" s="805">
        <v>6.3</v>
      </c>
      <c r="DW122" s="805"/>
      <c r="DX122" s="805"/>
      <c r="DY122" s="805"/>
      <c r="DZ122" s="806"/>
    </row>
    <row r="123" spans="1:130" s="49" customFormat="1" ht="26.25" customHeight="1" x14ac:dyDescent="0.2">
      <c r="A123" s="714"/>
      <c r="B123" s="715"/>
      <c r="C123" s="799" t="s">
        <v>485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23">
        <v>7500</v>
      </c>
      <c r="AB123" s="724"/>
      <c r="AC123" s="724"/>
      <c r="AD123" s="724"/>
      <c r="AE123" s="725"/>
      <c r="AF123" s="726">
        <v>7500</v>
      </c>
      <c r="AG123" s="724"/>
      <c r="AH123" s="724"/>
      <c r="AI123" s="724"/>
      <c r="AJ123" s="725"/>
      <c r="AK123" s="726">
        <v>7500</v>
      </c>
      <c r="AL123" s="724"/>
      <c r="AM123" s="724"/>
      <c r="AN123" s="724"/>
      <c r="AO123" s="725"/>
      <c r="AP123" s="800">
        <v>0</v>
      </c>
      <c r="AQ123" s="801"/>
      <c r="AR123" s="801"/>
      <c r="AS123" s="801"/>
      <c r="AT123" s="802"/>
      <c r="AU123" s="851"/>
      <c r="AV123" s="852"/>
      <c r="AW123" s="852"/>
      <c r="AX123" s="852"/>
      <c r="AY123" s="852"/>
      <c r="AZ123" s="70" t="s">
        <v>271</v>
      </c>
      <c r="BA123" s="70"/>
      <c r="BB123" s="70"/>
      <c r="BC123" s="70"/>
      <c r="BD123" s="70"/>
      <c r="BE123" s="70"/>
      <c r="BF123" s="70"/>
      <c r="BG123" s="70"/>
      <c r="BH123" s="70"/>
      <c r="BI123" s="70"/>
      <c r="BJ123" s="70"/>
      <c r="BK123" s="70"/>
      <c r="BL123" s="70"/>
      <c r="BM123" s="70"/>
      <c r="BN123" s="70"/>
      <c r="BO123" s="840" t="s">
        <v>493</v>
      </c>
      <c r="BP123" s="841"/>
      <c r="BQ123" s="842">
        <v>53483132</v>
      </c>
      <c r="BR123" s="843"/>
      <c r="BS123" s="843"/>
      <c r="BT123" s="843"/>
      <c r="BU123" s="843"/>
      <c r="BV123" s="843">
        <v>52878430</v>
      </c>
      <c r="BW123" s="843"/>
      <c r="BX123" s="843"/>
      <c r="BY123" s="843"/>
      <c r="BZ123" s="843"/>
      <c r="CA123" s="843">
        <v>52480308</v>
      </c>
      <c r="CB123" s="843"/>
      <c r="CC123" s="843"/>
      <c r="CD123" s="843"/>
      <c r="CE123" s="843"/>
      <c r="CF123" s="689"/>
      <c r="CG123" s="690"/>
      <c r="CH123" s="690"/>
      <c r="CI123" s="690"/>
      <c r="CJ123" s="844"/>
      <c r="CK123" s="833"/>
      <c r="CL123" s="794"/>
      <c r="CM123" s="794"/>
      <c r="CN123" s="794"/>
      <c r="CO123" s="795"/>
      <c r="CP123" s="821" t="s">
        <v>129</v>
      </c>
      <c r="CQ123" s="822"/>
      <c r="CR123" s="822"/>
      <c r="CS123" s="822"/>
      <c r="CT123" s="822"/>
      <c r="CU123" s="822"/>
      <c r="CV123" s="822"/>
      <c r="CW123" s="822"/>
      <c r="CX123" s="822"/>
      <c r="CY123" s="822"/>
      <c r="CZ123" s="822"/>
      <c r="DA123" s="822"/>
      <c r="DB123" s="822"/>
      <c r="DC123" s="822"/>
      <c r="DD123" s="822"/>
      <c r="DE123" s="822"/>
      <c r="DF123" s="823"/>
      <c r="DG123" s="723">
        <v>1743364</v>
      </c>
      <c r="DH123" s="724"/>
      <c r="DI123" s="724"/>
      <c r="DJ123" s="724"/>
      <c r="DK123" s="725"/>
      <c r="DL123" s="726">
        <v>1615945</v>
      </c>
      <c r="DM123" s="724"/>
      <c r="DN123" s="724"/>
      <c r="DO123" s="724"/>
      <c r="DP123" s="725"/>
      <c r="DQ123" s="726">
        <v>1002477</v>
      </c>
      <c r="DR123" s="724"/>
      <c r="DS123" s="724"/>
      <c r="DT123" s="724"/>
      <c r="DU123" s="725"/>
      <c r="DV123" s="800">
        <v>5.6</v>
      </c>
      <c r="DW123" s="801"/>
      <c r="DX123" s="801"/>
      <c r="DY123" s="801"/>
      <c r="DZ123" s="802"/>
    </row>
    <row r="124" spans="1:130" s="49" customFormat="1" ht="26.25" customHeight="1" x14ac:dyDescent="0.2">
      <c r="A124" s="714"/>
      <c r="B124" s="715"/>
      <c r="C124" s="799" t="s">
        <v>334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23" t="s">
        <v>201</v>
      </c>
      <c r="AB124" s="724"/>
      <c r="AC124" s="724"/>
      <c r="AD124" s="724"/>
      <c r="AE124" s="725"/>
      <c r="AF124" s="726" t="s">
        <v>201</v>
      </c>
      <c r="AG124" s="724"/>
      <c r="AH124" s="724"/>
      <c r="AI124" s="724"/>
      <c r="AJ124" s="725"/>
      <c r="AK124" s="726" t="s">
        <v>201</v>
      </c>
      <c r="AL124" s="724"/>
      <c r="AM124" s="724"/>
      <c r="AN124" s="724"/>
      <c r="AO124" s="725"/>
      <c r="AP124" s="800" t="s">
        <v>201</v>
      </c>
      <c r="AQ124" s="801"/>
      <c r="AR124" s="801"/>
      <c r="AS124" s="801"/>
      <c r="AT124" s="802"/>
      <c r="AU124" s="815" t="s">
        <v>464</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52.2</v>
      </c>
      <c r="BR124" s="819"/>
      <c r="BS124" s="819"/>
      <c r="BT124" s="819"/>
      <c r="BU124" s="819"/>
      <c r="BV124" s="819">
        <v>37.5</v>
      </c>
      <c r="BW124" s="819"/>
      <c r="BX124" s="819"/>
      <c r="BY124" s="819"/>
      <c r="BZ124" s="819"/>
      <c r="CA124" s="819">
        <v>19.100000000000001</v>
      </c>
      <c r="CB124" s="819"/>
      <c r="CC124" s="819"/>
      <c r="CD124" s="819"/>
      <c r="CE124" s="819"/>
      <c r="CF124" s="697"/>
      <c r="CG124" s="698"/>
      <c r="CH124" s="698"/>
      <c r="CI124" s="698"/>
      <c r="CJ124" s="820"/>
      <c r="CK124" s="834"/>
      <c r="CL124" s="834"/>
      <c r="CM124" s="834"/>
      <c r="CN124" s="834"/>
      <c r="CO124" s="835"/>
      <c r="CP124" s="821" t="s">
        <v>494</v>
      </c>
      <c r="CQ124" s="822"/>
      <c r="CR124" s="822"/>
      <c r="CS124" s="822"/>
      <c r="CT124" s="822"/>
      <c r="CU124" s="822"/>
      <c r="CV124" s="822"/>
      <c r="CW124" s="822"/>
      <c r="CX124" s="822"/>
      <c r="CY124" s="822"/>
      <c r="CZ124" s="822"/>
      <c r="DA124" s="822"/>
      <c r="DB124" s="822"/>
      <c r="DC124" s="822"/>
      <c r="DD124" s="822"/>
      <c r="DE124" s="822"/>
      <c r="DF124" s="823"/>
      <c r="DG124" s="747">
        <v>1234784</v>
      </c>
      <c r="DH124" s="748"/>
      <c r="DI124" s="748"/>
      <c r="DJ124" s="748"/>
      <c r="DK124" s="749"/>
      <c r="DL124" s="750">
        <v>978130</v>
      </c>
      <c r="DM124" s="748"/>
      <c r="DN124" s="748"/>
      <c r="DO124" s="748"/>
      <c r="DP124" s="749"/>
      <c r="DQ124" s="750">
        <v>738025</v>
      </c>
      <c r="DR124" s="748"/>
      <c r="DS124" s="748"/>
      <c r="DT124" s="748"/>
      <c r="DU124" s="749"/>
      <c r="DV124" s="824">
        <v>4.0999999999999996</v>
      </c>
      <c r="DW124" s="825"/>
      <c r="DX124" s="825"/>
      <c r="DY124" s="825"/>
      <c r="DZ124" s="826"/>
    </row>
    <row r="125" spans="1:130" s="49" customFormat="1" ht="26.25" customHeight="1" x14ac:dyDescent="0.2">
      <c r="A125" s="714"/>
      <c r="B125" s="715"/>
      <c r="C125" s="799" t="s">
        <v>488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23" t="s">
        <v>201</v>
      </c>
      <c r="AB125" s="724"/>
      <c r="AC125" s="724"/>
      <c r="AD125" s="724"/>
      <c r="AE125" s="725"/>
      <c r="AF125" s="726" t="s">
        <v>201</v>
      </c>
      <c r="AG125" s="724"/>
      <c r="AH125" s="724"/>
      <c r="AI125" s="724"/>
      <c r="AJ125" s="725"/>
      <c r="AK125" s="726" t="s">
        <v>201</v>
      </c>
      <c r="AL125" s="724"/>
      <c r="AM125" s="724"/>
      <c r="AN125" s="724"/>
      <c r="AO125" s="725"/>
      <c r="AP125" s="800" t="s">
        <v>201</v>
      </c>
      <c r="AQ125" s="801"/>
      <c r="AR125" s="801"/>
      <c r="AS125" s="801"/>
      <c r="AT125" s="802"/>
      <c r="AU125" s="61"/>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57"/>
      <c r="BR125" s="57"/>
      <c r="BS125" s="57"/>
      <c r="BT125" s="57"/>
      <c r="BU125" s="57"/>
      <c r="BV125" s="57"/>
      <c r="BW125" s="57"/>
      <c r="BX125" s="57"/>
      <c r="BY125" s="57"/>
      <c r="BZ125" s="57"/>
      <c r="CA125" s="57"/>
      <c r="CB125" s="57"/>
      <c r="CC125" s="57"/>
      <c r="CD125" s="57"/>
      <c r="CE125" s="57"/>
      <c r="CF125" s="57"/>
      <c r="CG125" s="57"/>
      <c r="CH125" s="57"/>
      <c r="CI125" s="57"/>
      <c r="CJ125" s="76"/>
      <c r="CK125" s="790" t="s">
        <v>497</v>
      </c>
      <c r="CL125" s="791"/>
      <c r="CM125" s="791"/>
      <c r="CN125" s="791"/>
      <c r="CO125" s="792"/>
      <c r="CP125" s="827" t="s">
        <v>144</v>
      </c>
      <c r="CQ125" s="775"/>
      <c r="CR125" s="775"/>
      <c r="CS125" s="775"/>
      <c r="CT125" s="775"/>
      <c r="CU125" s="775"/>
      <c r="CV125" s="775"/>
      <c r="CW125" s="775"/>
      <c r="CX125" s="775"/>
      <c r="CY125" s="775"/>
      <c r="CZ125" s="775"/>
      <c r="DA125" s="775"/>
      <c r="DB125" s="775"/>
      <c r="DC125" s="775"/>
      <c r="DD125" s="775"/>
      <c r="DE125" s="775"/>
      <c r="DF125" s="776"/>
      <c r="DG125" s="828" t="s">
        <v>201</v>
      </c>
      <c r="DH125" s="829"/>
      <c r="DI125" s="829"/>
      <c r="DJ125" s="829"/>
      <c r="DK125" s="829"/>
      <c r="DL125" s="829" t="s">
        <v>201</v>
      </c>
      <c r="DM125" s="829"/>
      <c r="DN125" s="829"/>
      <c r="DO125" s="829"/>
      <c r="DP125" s="829"/>
      <c r="DQ125" s="829" t="s">
        <v>201</v>
      </c>
      <c r="DR125" s="829"/>
      <c r="DS125" s="829"/>
      <c r="DT125" s="829"/>
      <c r="DU125" s="829"/>
      <c r="DV125" s="830" t="s">
        <v>201</v>
      </c>
      <c r="DW125" s="830"/>
      <c r="DX125" s="830"/>
      <c r="DY125" s="830"/>
      <c r="DZ125" s="831"/>
    </row>
    <row r="126" spans="1:130" s="49" customFormat="1" ht="26.25" customHeight="1" x14ac:dyDescent="0.2">
      <c r="A126" s="714"/>
      <c r="B126" s="715"/>
      <c r="C126" s="799" t="s">
        <v>489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23" t="s">
        <v>201</v>
      </c>
      <c r="AB126" s="724"/>
      <c r="AC126" s="724"/>
      <c r="AD126" s="724"/>
      <c r="AE126" s="725"/>
      <c r="AF126" s="726" t="s">
        <v>201</v>
      </c>
      <c r="AG126" s="724"/>
      <c r="AH126" s="724"/>
      <c r="AI126" s="724"/>
      <c r="AJ126" s="725"/>
      <c r="AK126" s="726" t="s">
        <v>201</v>
      </c>
      <c r="AL126" s="724"/>
      <c r="AM126" s="724"/>
      <c r="AN126" s="724"/>
      <c r="AO126" s="725"/>
      <c r="AP126" s="800" t="s">
        <v>201</v>
      </c>
      <c r="AQ126" s="801"/>
      <c r="AR126" s="801"/>
      <c r="AS126" s="801"/>
      <c r="AT126" s="802"/>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75"/>
      <c r="CE126" s="75"/>
      <c r="CF126" s="75"/>
      <c r="CG126" s="57"/>
      <c r="CH126" s="57"/>
      <c r="CI126" s="57"/>
      <c r="CJ126" s="76"/>
      <c r="CK126" s="793"/>
      <c r="CL126" s="794"/>
      <c r="CM126" s="794"/>
      <c r="CN126" s="794"/>
      <c r="CO126" s="795"/>
      <c r="CP126" s="799" t="s">
        <v>414</v>
      </c>
      <c r="CQ126" s="735"/>
      <c r="CR126" s="735"/>
      <c r="CS126" s="735"/>
      <c r="CT126" s="735"/>
      <c r="CU126" s="735"/>
      <c r="CV126" s="735"/>
      <c r="CW126" s="735"/>
      <c r="CX126" s="735"/>
      <c r="CY126" s="735"/>
      <c r="CZ126" s="735"/>
      <c r="DA126" s="735"/>
      <c r="DB126" s="735"/>
      <c r="DC126" s="735"/>
      <c r="DD126" s="735"/>
      <c r="DE126" s="735"/>
      <c r="DF126" s="736"/>
      <c r="DG126" s="803" t="s">
        <v>201</v>
      </c>
      <c r="DH126" s="804"/>
      <c r="DI126" s="804"/>
      <c r="DJ126" s="804"/>
      <c r="DK126" s="804"/>
      <c r="DL126" s="804" t="s">
        <v>201</v>
      </c>
      <c r="DM126" s="804"/>
      <c r="DN126" s="804"/>
      <c r="DO126" s="804"/>
      <c r="DP126" s="804"/>
      <c r="DQ126" s="804" t="s">
        <v>201</v>
      </c>
      <c r="DR126" s="804"/>
      <c r="DS126" s="804"/>
      <c r="DT126" s="804"/>
      <c r="DU126" s="804"/>
      <c r="DV126" s="805" t="s">
        <v>201</v>
      </c>
      <c r="DW126" s="805"/>
      <c r="DX126" s="805"/>
      <c r="DY126" s="805"/>
      <c r="DZ126" s="806"/>
    </row>
    <row r="127" spans="1:130" s="49" customFormat="1" ht="26.25" customHeight="1" x14ac:dyDescent="0.2">
      <c r="A127" s="716"/>
      <c r="B127" s="717"/>
      <c r="C127" s="807" t="s">
        <v>79</v>
      </c>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9"/>
      <c r="AA127" s="723" t="s">
        <v>201</v>
      </c>
      <c r="AB127" s="724"/>
      <c r="AC127" s="724"/>
      <c r="AD127" s="724"/>
      <c r="AE127" s="725"/>
      <c r="AF127" s="726" t="s">
        <v>201</v>
      </c>
      <c r="AG127" s="724"/>
      <c r="AH127" s="724"/>
      <c r="AI127" s="724"/>
      <c r="AJ127" s="725"/>
      <c r="AK127" s="726" t="s">
        <v>201</v>
      </c>
      <c r="AL127" s="724"/>
      <c r="AM127" s="724"/>
      <c r="AN127" s="724"/>
      <c r="AO127" s="725"/>
      <c r="AP127" s="800" t="s">
        <v>201</v>
      </c>
      <c r="AQ127" s="801"/>
      <c r="AR127" s="801"/>
      <c r="AS127" s="801"/>
      <c r="AT127" s="802"/>
      <c r="AU127" s="57"/>
      <c r="AV127" s="57"/>
      <c r="AW127" s="57"/>
      <c r="AX127" s="810" t="s">
        <v>498</v>
      </c>
      <c r="AY127" s="811"/>
      <c r="AZ127" s="811"/>
      <c r="BA127" s="811"/>
      <c r="BB127" s="811"/>
      <c r="BC127" s="811"/>
      <c r="BD127" s="811"/>
      <c r="BE127" s="812"/>
      <c r="BF127" s="813" t="s">
        <v>499</v>
      </c>
      <c r="BG127" s="811"/>
      <c r="BH127" s="811"/>
      <c r="BI127" s="811"/>
      <c r="BJ127" s="811"/>
      <c r="BK127" s="811"/>
      <c r="BL127" s="812"/>
      <c r="BM127" s="813" t="s">
        <v>415</v>
      </c>
      <c r="BN127" s="811"/>
      <c r="BO127" s="811"/>
      <c r="BP127" s="811"/>
      <c r="BQ127" s="811"/>
      <c r="BR127" s="811"/>
      <c r="BS127" s="812"/>
      <c r="BT127" s="813" t="s">
        <v>404</v>
      </c>
      <c r="BU127" s="811"/>
      <c r="BV127" s="811"/>
      <c r="BW127" s="811"/>
      <c r="BX127" s="811"/>
      <c r="BY127" s="811"/>
      <c r="BZ127" s="814"/>
      <c r="CA127" s="57"/>
      <c r="CB127" s="57"/>
      <c r="CC127" s="57"/>
      <c r="CD127" s="75"/>
      <c r="CE127" s="75"/>
      <c r="CF127" s="75"/>
      <c r="CG127" s="57"/>
      <c r="CH127" s="57"/>
      <c r="CI127" s="57"/>
      <c r="CJ127" s="76"/>
      <c r="CK127" s="793"/>
      <c r="CL127" s="794"/>
      <c r="CM127" s="794"/>
      <c r="CN127" s="794"/>
      <c r="CO127" s="795"/>
      <c r="CP127" s="799" t="s">
        <v>408</v>
      </c>
      <c r="CQ127" s="735"/>
      <c r="CR127" s="735"/>
      <c r="CS127" s="735"/>
      <c r="CT127" s="735"/>
      <c r="CU127" s="735"/>
      <c r="CV127" s="735"/>
      <c r="CW127" s="735"/>
      <c r="CX127" s="735"/>
      <c r="CY127" s="735"/>
      <c r="CZ127" s="735"/>
      <c r="DA127" s="735"/>
      <c r="DB127" s="735"/>
      <c r="DC127" s="735"/>
      <c r="DD127" s="735"/>
      <c r="DE127" s="735"/>
      <c r="DF127" s="736"/>
      <c r="DG127" s="803" t="s">
        <v>201</v>
      </c>
      <c r="DH127" s="804"/>
      <c r="DI127" s="804"/>
      <c r="DJ127" s="804"/>
      <c r="DK127" s="804"/>
      <c r="DL127" s="804" t="s">
        <v>201</v>
      </c>
      <c r="DM127" s="804"/>
      <c r="DN127" s="804"/>
      <c r="DO127" s="804"/>
      <c r="DP127" s="804"/>
      <c r="DQ127" s="804" t="s">
        <v>201</v>
      </c>
      <c r="DR127" s="804"/>
      <c r="DS127" s="804"/>
      <c r="DT127" s="804"/>
      <c r="DU127" s="804"/>
      <c r="DV127" s="805" t="s">
        <v>201</v>
      </c>
      <c r="DW127" s="805"/>
      <c r="DX127" s="805"/>
      <c r="DY127" s="805"/>
      <c r="DZ127" s="806"/>
    </row>
    <row r="128" spans="1:130" s="49" customFormat="1" ht="26.25" customHeight="1" x14ac:dyDescent="0.2">
      <c r="A128" s="763" t="s">
        <v>500</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7</v>
      </c>
      <c r="X128" s="765"/>
      <c r="Y128" s="765"/>
      <c r="Z128" s="766"/>
      <c r="AA128" s="767">
        <v>183831</v>
      </c>
      <c r="AB128" s="768"/>
      <c r="AC128" s="768"/>
      <c r="AD128" s="768"/>
      <c r="AE128" s="769"/>
      <c r="AF128" s="770">
        <v>156711</v>
      </c>
      <c r="AG128" s="768"/>
      <c r="AH128" s="768"/>
      <c r="AI128" s="768"/>
      <c r="AJ128" s="769"/>
      <c r="AK128" s="770">
        <v>169592</v>
      </c>
      <c r="AL128" s="768"/>
      <c r="AM128" s="768"/>
      <c r="AN128" s="768"/>
      <c r="AO128" s="769"/>
      <c r="AP128" s="771"/>
      <c r="AQ128" s="772"/>
      <c r="AR128" s="772"/>
      <c r="AS128" s="772"/>
      <c r="AT128" s="773"/>
      <c r="AU128" s="57"/>
      <c r="AV128" s="57"/>
      <c r="AW128" s="57"/>
      <c r="AX128" s="774" t="s">
        <v>304</v>
      </c>
      <c r="AY128" s="775"/>
      <c r="AZ128" s="775"/>
      <c r="BA128" s="775"/>
      <c r="BB128" s="775"/>
      <c r="BC128" s="775"/>
      <c r="BD128" s="775"/>
      <c r="BE128" s="776"/>
      <c r="BF128" s="777" t="s">
        <v>201</v>
      </c>
      <c r="BG128" s="778"/>
      <c r="BH128" s="778"/>
      <c r="BI128" s="778"/>
      <c r="BJ128" s="778"/>
      <c r="BK128" s="778"/>
      <c r="BL128" s="779"/>
      <c r="BM128" s="777">
        <v>12.39</v>
      </c>
      <c r="BN128" s="778"/>
      <c r="BO128" s="778"/>
      <c r="BP128" s="778"/>
      <c r="BQ128" s="778"/>
      <c r="BR128" s="778"/>
      <c r="BS128" s="779"/>
      <c r="BT128" s="777">
        <v>20</v>
      </c>
      <c r="BU128" s="778"/>
      <c r="BV128" s="778"/>
      <c r="BW128" s="778"/>
      <c r="BX128" s="778"/>
      <c r="BY128" s="778"/>
      <c r="BZ128" s="780"/>
      <c r="CA128" s="75"/>
      <c r="CB128" s="75"/>
      <c r="CC128" s="75"/>
      <c r="CD128" s="75"/>
      <c r="CE128" s="75"/>
      <c r="CF128" s="75"/>
      <c r="CG128" s="57"/>
      <c r="CH128" s="57"/>
      <c r="CI128" s="57"/>
      <c r="CJ128" s="76"/>
      <c r="CK128" s="796"/>
      <c r="CL128" s="797"/>
      <c r="CM128" s="797"/>
      <c r="CN128" s="797"/>
      <c r="CO128" s="798"/>
      <c r="CP128" s="781" t="s">
        <v>396</v>
      </c>
      <c r="CQ128" s="755"/>
      <c r="CR128" s="755"/>
      <c r="CS128" s="755"/>
      <c r="CT128" s="755"/>
      <c r="CU128" s="755"/>
      <c r="CV128" s="755"/>
      <c r="CW128" s="755"/>
      <c r="CX128" s="755"/>
      <c r="CY128" s="755"/>
      <c r="CZ128" s="755"/>
      <c r="DA128" s="755"/>
      <c r="DB128" s="755"/>
      <c r="DC128" s="755"/>
      <c r="DD128" s="755"/>
      <c r="DE128" s="755"/>
      <c r="DF128" s="756"/>
      <c r="DG128" s="782" t="s">
        <v>201</v>
      </c>
      <c r="DH128" s="783"/>
      <c r="DI128" s="783"/>
      <c r="DJ128" s="783"/>
      <c r="DK128" s="783"/>
      <c r="DL128" s="783">
        <v>489</v>
      </c>
      <c r="DM128" s="783"/>
      <c r="DN128" s="783"/>
      <c r="DO128" s="783"/>
      <c r="DP128" s="783"/>
      <c r="DQ128" s="783">
        <v>1019</v>
      </c>
      <c r="DR128" s="783"/>
      <c r="DS128" s="783"/>
      <c r="DT128" s="783"/>
      <c r="DU128" s="783"/>
      <c r="DV128" s="784">
        <v>0</v>
      </c>
      <c r="DW128" s="784"/>
      <c r="DX128" s="784"/>
      <c r="DY128" s="784"/>
      <c r="DZ128" s="785"/>
    </row>
    <row r="129" spans="1:131" s="49" customFormat="1" ht="26.25" customHeight="1" x14ac:dyDescent="0.2">
      <c r="A129" s="718" t="s">
        <v>175</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235</v>
      </c>
      <c r="X129" s="721"/>
      <c r="Y129" s="721"/>
      <c r="Z129" s="722"/>
      <c r="AA129" s="723">
        <v>19760309</v>
      </c>
      <c r="AB129" s="724"/>
      <c r="AC129" s="724"/>
      <c r="AD129" s="724"/>
      <c r="AE129" s="725"/>
      <c r="AF129" s="726">
        <v>20335898</v>
      </c>
      <c r="AG129" s="724"/>
      <c r="AH129" s="724"/>
      <c r="AI129" s="724"/>
      <c r="AJ129" s="725"/>
      <c r="AK129" s="726">
        <v>21131891</v>
      </c>
      <c r="AL129" s="724"/>
      <c r="AM129" s="724"/>
      <c r="AN129" s="724"/>
      <c r="AO129" s="725"/>
      <c r="AP129" s="727"/>
      <c r="AQ129" s="728"/>
      <c r="AR129" s="728"/>
      <c r="AS129" s="728"/>
      <c r="AT129" s="729"/>
      <c r="AU129" s="68"/>
      <c r="AV129" s="68"/>
      <c r="AW129" s="68"/>
      <c r="AX129" s="737" t="s">
        <v>120</v>
      </c>
      <c r="AY129" s="735"/>
      <c r="AZ129" s="735"/>
      <c r="BA129" s="735"/>
      <c r="BB129" s="735"/>
      <c r="BC129" s="735"/>
      <c r="BD129" s="735"/>
      <c r="BE129" s="736"/>
      <c r="BF129" s="786" t="s">
        <v>201</v>
      </c>
      <c r="BG129" s="787"/>
      <c r="BH129" s="787"/>
      <c r="BI129" s="787"/>
      <c r="BJ129" s="787"/>
      <c r="BK129" s="787"/>
      <c r="BL129" s="788"/>
      <c r="BM129" s="786">
        <v>17.39</v>
      </c>
      <c r="BN129" s="787"/>
      <c r="BO129" s="787"/>
      <c r="BP129" s="787"/>
      <c r="BQ129" s="787"/>
      <c r="BR129" s="787"/>
      <c r="BS129" s="788"/>
      <c r="BT129" s="786">
        <v>30</v>
      </c>
      <c r="BU129" s="787"/>
      <c r="BV129" s="787"/>
      <c r="BW129" s="787"/>
      <c r="BX129" s="787"/>
      <c r="BY129" s="787"/>
      <c r="BZ129" s="789"/>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68"/>
      <c r="DQ129" s="68"/>
      <c r="DR129" s="68"/>
      <c r="DS129" s="68"/>
      <c r="DT129" s="68"/>
      <c r="DU129" s="68"/>
      <c r="DV129" s="68"/>
      <c r="DW129" s="68"/>
      <c r="DX129" s="68"/>
      <c r="DY129" s="68"/>
      <c r="DZ129" s="68"/>
    </row>
    <row r="130" spans="1:131" s="49" customFormat="1" ht="26.25" customHeight="1" x14ac:dyDescent="0.2">
      <c r="A130" s="718" t="s">
        <v>501</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502</v>
      </c>
      <c r="X130" s="721"/>
      <c r="Y130" s="721"/>
      <c r="Z130" s="722"/>
      <c r="AA130" s="723">
        <v>2927934</v>
      </c>
      <c r="AB130" s="724"/>
      <c r="AC130" s="724"/>
      <c r="AD130" s="724"/>
      <c r="AE130" s="725"/>
      <c r="AF130" s="726">
        <v>3072017</v>
      </c>
      <c r="AG130" s="724"/>
      <c r="AH130" s="724"/>
      <c r="AI130" s="724"/>
      <c r="AJ130" s="725"/>
      <c r="AK130" s="726">
        <v>3195259</v>
      </c>
      <c r="AL130" s="724"/>
      <c r="AM130" s="724"/>
      <c r="AN130" s="724"/>
      <c r="AO130" s="725"/>
      <c r="AP130" s="727"/>
      <c r="AQ130" s="728"/>
      <c r="AR130" s="728"/>
      <c r="AS130" s="728"/>
      <c r="AT130" s="729"/>
      <c r="AU130" s="68"/>
      <c r="AV130" s="68"/>
      <c r="AW130" s="68"/>
      <c r="AX130" s="737" t="s">
        <v>433</v>
      </c>
      <c r="AY130" s="735"/>
      <c r="AZ130" s="735"/>
      <c r="BA130" s="735"/>
      <c r="BB130" s="735"/>
      <c r="BC130" s="735"/>
      <c r="BD130" s="735"/>
      <c r="BE130" s="736"/>
      <c r="BF130" s="738">
        <v>8.5</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68"/>
      <c r="DQ130" s="68"/>
      <c r="DR130" s="68"/>
      <c r="DS130" s="68"/>
      <c r="DT130" s="68"/>
      <c r="DU130" s="68"/>
      <c r="DV130" s="68"/>
      <c r="DW130" s="68"/>
      <c r="DX130" s="68"/>
      <c r="DY130" s="68"/>
      <c r="DZ130" s="68"/>
    </row>
    <row r="131" spans="1:131" s="49" customFormat="1" ht="26.25" customHeigh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177</v>
      </c>
      <c r="X131" s="745"/>
      <c r="Y131" s="745"/>
      <c r="Z131" s="746"/>
      <c r="AA131" s="747">
        <v>16832375</v>
      </c>
      <c r="AB131" s="748"/>
      <c r="AC131" s="748"/>
      <c r="AD131" s="748"/>
      <c r="AE131" s="749"/>
      <c r="AF131" s="750">
        <v>17263881</v>
      </c>
      <c r="AG131" s="748"/>
      <c r="AH131" s="748"/>
      <c r="AI131" s="748"/>
      <c r="AJ131" s="749"/>
      <c r="AK131" s="750">
        <v>17936632</v>
      </c>
      <c r="AL131" s="748"/>
      <c r="AM131" s="748"/>
      <c r="AN131" s="748"/>
      <c r="AO131" s="749"/>
      <c r="AP131" s="751"/>
      <c r="AQ131" s="752"/>
      <c r="AR131" s="752"/>
      <c r="AS131" s="752"/>
      <c r="AT131" s="753"/>
      <c r="AU131" s="68"/>
      <c r="AV131" s="68"/>
      <c r="AW131" s="68"/>
      <c r="AX131" s="754" t="s">
        <v>475</v>
      </c>
      <c r="AY131" s="755"/>
      <c r="AZ131" s="755"/>
      <c r="BA131" s="755"/>
      <c r="BB131" s="755"/>
      <c r="BC131" s="755"/>
      <c r="BD131" s="755"/>
      <c r="BE131" s="756"/>
      <c r="BF131" s="757">
        <v>19.100000000000001</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68"/>
      <c r="DQ131" s="68"/>
      <c r="DR131" s="68"/>
      <c r="DS131" s="68"/>
      <c r="DT131" s="68"/>
      <c r="DU131" s="68"/>
      <c r="DV131" s="68"/>
      <c r="DW131" s="68"/>
      <c r="DX131" s="68"/>
      <c r="DY131" s="68"/>
      <c r="DZ131" s="68"/>
    </row>
    <row r="132" spans="1:131" s="49" customFormat="1" ht="26.25" customHeight="1" x14ac:dyDescent="0.2">
      <c r="A132" s="708" t="s">
        <v>29</v>
      </c>
      <c r="B132" s="709"/>
      <c r="C132" s="709"/>
      <c r="D132" s="709"/>
      <c r="E132" s="709"/>
      <c r="F132" s="709"/>
      <c r="G132" s="709"/>
      <c r="H132" s="709"/>
      <c r="I132" s="709"/>
      <c r="J132" s="709"/>
      <c r="K132" s="709"/>
      <c r="L132" s="709"/>
      <c r="M132" s="709"/>
      <c r="N132" s="709"/>
      <c r="O132" s="709"/>
      <c r="P132" s="709"/>
      <c r="Q132" s="709"/>
      <c r="R132" s="709"/>
      <c r="S132" s="709"/>
      <c r="T132" s="709"/>
      <c r="U132" s="709"/>
      <c r="V132" s="683" t="s">
        <v>503</v>
      </c>
      <c r="W132" s="683"/>
      <c r="X132" s="683"/>
      <c r="Y132" s="683"/>
      <c r="Z132" s="684"/>
      <c r="AA132" s="685">
        <v>8.3954640979999997</v>
      </c>
      <c r="AB132" s="686"/>
      <c r="AC132" s="686"/>
      <c r="AD132" s="686"/>
      <c r="AE132" s="687"/>
      <c r="AF132" s="688">
        <v>8.7736529230000002</v>
      </c>
      <c r="AG132" s="686"/>
      <c r="AH132" s="686"/>
      <c r="AI132" s="686"/>
      <c r="AJ132" s="687"/>
      <c r="AK132" s="688">
        <v>8.4590351189999993</v>
      </c>
      <c r="AL132" s="686"/>
      <c r="AM132" s="686"/>
      <c r="AN132" s="686"/>
      <c r="AO132" s="687"/>
      <c r="AP132" s="689"/>
      <c r="AQ132" s="690"/>
      <c r="AR132" s="690"/>
      <c r="AS132" s="690"/>
      <c r="AT132" s="691"/>
      <c r="AU132" s="67"/>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68"/>
      <c r="DQ132" s="68"/>
      <c r="DR132" s="68"/>
      <c r="DS132" s="68"/>
      <c r="DT132" s="68"/>
      <c r="DU132" s="68"/>
      <c r="DV132" s="68"/>
      <c r="DW132" s="68"/>
      <c r="DX132" s="68"/>
      <c r="DY132" s="68"/>
      <c r="DZ132" s="68"/>
    </row>
    <row r="133" spans="1:131" s="49" customFormat="1" ht="26.25" customHeigh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692" t="s">
        <v>87</v>
      </c>
      <c r="W133" s="692"/>
      <c r="X133" s="692"/>
      <c r="Y133" s="692"/>
      <c r="Z133" s="693"/>
      <c r="AA133" s="694">
        <v>8.1</v>
      </c>
      <c r="AB133" s="695"/>
      <c r="AC133" s="695"/>
      <c r="AD133" s="695"/>
      <c r="AE133" s="696"/>
      <c r="AF133" s="694">
        <v>8.4</v>
      </c>
      <c r="AG133" s="695"/>
      <c r="AH133" s="695"/>
      <c r="AI133" s="695"/>
      <c r="AJ133" s="696"/>
      <c r="AK133" s="694">
        <v>8.5</v>
      </c>
      <c r="AL133" s="695"/>
      <c r="AM133" s="695"/>
      <c r="AN133" s="695"/>
      <c r="AO133" s="696"/>
      <c r="AP133" s="697"/>
      <c r="AQ133" s="698"/>
      <c r="AR133" s="698"/>
      <c r="AS133" s="698"/>
      <c r="AT133" s="699"/>
      <c r="AU133" s="68"/>
      <c r="AV133" s="68"/>
      <c r="AW133" s="68"/>
      <c r="AX133" s="68"/>
      <c r="AY133" s="68"/>
      <c r="AZ133" s="68"/>
      <c r="BA133" s="68"/>
      <c r="BB133" s="68"/>
      <c r="BC133" s="68"/>
      <c r="BD133" s="68"/>
      <c r="BE133" s="68"/>
      <c r="BF133" s="68"/>
      <c r="BG133" s="68"/>
      <c r="BH133" s="68"/>
      <c r="BI133" s="68"/>
      <c r="BJ133" s="68"/>
      <c r="BK133" s="68"/>
      <c r="BL133" s="68"/>
      <c r="BM133" s="68"/>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68"/>
      <c r="DQ133" s="68"/>
      <c r="DR133" s="68"/>
      <c r="DS133" s="68"/>
      <c r="DT133" s="68"/>
      <c r="DU133" s="68"/>
      <c r="DV133" s="68"/>
      <c r="DW133" s="68"/>
      <c r="DX133" s="68"/>
      <c r="DY133" s="68"/>
      <c r="DZ133" s="68"/>
    </row>
    <row r="134" spans="1:131" ht="11.25" customHeight="1" x14ac:dyDescent="0.2">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8"/>
      <c r="AV134" s="68"/>
      <c r="AW134" s="68"/>
      <c r="AX134" s="68"/>
      <c r="AY134" s="68"/>
      <c r="AZ134" s="68"/>
      <c r="BA134" s="68"/>
      <c r="BB134" s="68"/>
      <c r="BC134" s="68"/>
      <c r="BD134" s="68"/>
      <c r="BE134" s="68"/>
      <c r="BF134" s="68"/>
      <c r="BG134" s="68"/>
      <c r="BH134" s="68"/>
      <c r="BI134" s="68"/>
      <c r="BJ134" s="68"/>
      <c r="BK134" s="68"/>
      <c r="BL134" s="68"/>
      <c r="BM134" s="68"/>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68"/>
      <c r="DQ134" s="68"/>
      <c r="DR134" s="68"/>
      <c r="DS134" s="68"/>
      <c r="DT134" s="68"/>
      <c r="DU134" s="68"/>
      <c r="DV134" s="68"/>
      <c r="DW134" s="68"/>
      <c r="DX134" s="68"/>
      <c r="DY134" s="68"/>
      <c r="DZ134" s="68"/>
      <c r="EA134" s="49"/>
    </row>
    <row r="135" spans="1:131" ht="14.4" hidden="1" x14ac:dyDescent="0.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row>
  </sheetData>
  <sheetProtection algorithmName="SHA-512" hashValue="xmJ7s6+kbUw5cEyo2w+lK2Cn6OLDFtoaqFHr8Nr6eOx2wnOlzlDjzRCy4lQ5Ejy1YK6GslCg9QiJ+a5tSlgy4A==" saltValue="MQVreM5PPJr23uNwz5ID+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78" customWidth="1"/>
    <col min="121" max="121" width="0" style="79" hidden="1" customWidth="1"/>
    <col min="122" max="122" width="9" style="79" hidden="1" customWidth="1"/>
    <col min="123" max="16384" width="9" style="79" hidden="1"/>
  </cols>
  <sheetData>
    <row r="1" spans="1:120" ht="13.2" x14ac:dyDescent="0.2">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9"/>
    </row>
    <row r="17" spans="119:120" ht="13.2" x14ac:dyDescent="0.2">
      <c r="DP17" s="79"/>
    </row>
    <row r="18" spans="119:120" ht="13.2" x14ac:dyDescent="0.2"/>
    <row r="19" spans="119:120" ht="13.2" x14ac:dyDescent="0.2"/>
    <row r="20" spans="119:120" ht="13.2" x14ac:dyDescent="0.2">
      <c r="DO20" s="79"/>
      <c r="DP20" s="79"/>
    </row>
    <row r="21" spans="119:120" ht="13.2" x14ac:dyDescent="0.2">
      <c r="DP21" s="79"/>
    </row>
    <row r="22" spans="119:120" ht="13.2" x14ac:dyDescent="0.2"/>
    <row r="23" spans="119:120" ht="13.2" x14ac:dyDescent="0.2">
      <c r="DO23" s="79"/>
      <c r="DP23" s="79"/>
    </row>
    <row r="24" spans="119:120" ht="13.2" x14ac:dyDescent="0.2">
      <c r="DP24" s="79"/>
    </row>
    <row r="25" spans="119:120" ht="13.2" x14ac:dyDescent="0.2">
      <c r="DP25" s="79"/>
    </row>
    <row r="26" spans="119:120" ht="13.2" x14ac:dyDescent="0.2">
      <c r="DO26" s="79"/>
      <c r="DP26" s="79"/>
    </row>
    <row r="27" spans="119:120" ht="13.2" x14ac:dyDescent="0.2"/>
    <row r="28" spans="119:120" ht="13.2" x14ac:dyDescent="0.2">
      <c r="DO28" s="79"/>
      <c r="DP28" s="79"/>
    </row>
    <row r="29" spans="119:120" ht="13.2" x14ac:dyDescent="0.2">
      <c r="DP29" s="79"/>
    </row>
    <row r="30" spans="119:120" ht="13.2" x14ac:dyDescent="0.2"/>
    <row r="31" spans="119:120" ht="13.2" x14ac:dyDescent="0.2">
      <c r="DO31" s="79"/>
      <c r="DP31" s="79"/>
    </row>
    <row r="32" spans="119:120" ht="13.2" x14ac:dyDescent="0.2"/>
    <row r="33" spans="98:120" ht="13.2" x14ac:dyDescent="0.2">
      <c r="DO33" s="79"/>
      <c r="DP33" s="79"/>
    </row>
    <row r="34" spans="98:120" ht="13.2" x14ac:dyDescent="0.2">
      <c r="DM34" s="79"/>
    </row>
    <row r="35" spans="98:120" ht="13.2" x14ac:dyDescent="0.2">
      <c r="CT35" s="79"/>
      <c r="CU35" s="79"/>
      <c r="CV35" s="79"/>
      <c r="CY35" s="79"/>
      <c r="CZ35" s="79"/>
      <c r="DA35" s="79"/>
      <c r="DD35" s="79"/>
      <c r="DE35" s="79"/>
      <c r="DF35" s="79"/>
      <c r="DI35" s="79"/>
      <c r="DJ35" s="79"/>
      <c r="DK35" s="79"/>
      <c r="DM35" s="79"/>
      <c r="DN35" s="79"/>
      <c r="DO35" s="79"/>
      <c r="DP35" s="79"/>
    </row>
    <row r="36" spans="98:120" ht="13.2" x14ac:dyDescent="0.2"/>
    <row r="37" spans="98:120" ht="13.2" x14ac:dyDescent="0.2">
      <c r="CW37" s="79"/>
      <c r="DB37" s="79"/>
      <c r="DG37" s="79"/>
      <c r="DL37" s="79"/>
      <c r="DP37" s="79"/>
    </row>
    <row r="38" spans="98:120" ht="13.2" x14ac:dyDescent="0.2">
      <c r="CT38" s="79"/>
      <c r="CU38" s="79"/>
      <c r="CV38" s="79"/>
      <c r="CW38" s="79"/>
      <c r="CY38" s="79"/>
      <c r="CZ38" s="79"/>
      <c r="DA38" s="79"/>
      <c r="DB38" s="79"/>
      <c r="DD38" s="79"/>
      <c r="DE38" s="79"/>
      <c r="DF38" s="79"/>
      <c r="DG38" s="79"/>
      <c r="DI38" s="79"/>
      <c r="DJ38" s="79"/>
      <c r="DK38" s="79"/>
      <c r="DL38" s="79"/>
      <c r="DN38" s="79"/>
      <c r="DO38" s="79"/>
      <c r="DP38" s="7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9"/>
      <c r="DO49" s="79"/>
      <c r="DP49" s="7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9"/>
      <c r="CS63" s="79"/>
      <c r="CX63" s="79"/>
      <c r="DC63" s="79"/>
      <c r="DH63" s="79"/>
    </row>
    <row r="64" spans="22:120" ht="13.2" x14ac:dyDescent="0.2">
      <c r="V64" s="79"/>
    </row>
    <row r="65" spans="15:120" ht="13.2" x14ac:dyDescent="0.2">
      <c r="X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U65" s="79"/>
      <c r="CZ65" s="79"/>
      <c r="DE65" s="79"/>
      <c r="DJ65" s="79"/>
    </row>
    <row r="66" spans="15:120" ht="13.2" x14ac:dyDescent="0.2">
      <c r="Q66" s="79"/>
      <c r="S66" s="79"/>
      <c r="U66" s="79"/>
      <c r="DM66" s="79"/>
    </row>
    <row r="67" spans="15:120" ht="13.2" x14ac:dyDescent="0.2">
      <c r="O67" s="79"/>
      <c r="P67" s="79"/>
      <c r="R67" s="79"/>
      <c r="T67" s="79"/>
      <c r="Y67" s="79"/>
      <c r="CT67" s="79"/>
      <c r="CV67" s="79"/>
      <c r="CW67" s="79"/>
      <c r="CY67" s="79"/>
      <c r="DA67" s="79"/>
      <c r="DB67" s="79"/>
      <c r="DD67" s="79"/>
      <c r="DF67" s="79"/>
      <c r="DG67" s="79"/>
      <c r="DI67" s="79"/>
      <c r="DK67" s="79"/>
      <c r="DL67" s="79"/>
      <c r="DN67" s="79"/>
      <c r="DO67" s="79"/>
      <c r="DP67" s="79"/>
    </row>
    <row r="68" spans="15:120" ht="13.2" x14ac:dyDescent="0.2"/>
    <row r="69" spans="15:120" ht="13.2" x14ac:dyDescent="0.2"/>
    <row r="70" spans="15:120" ht="13.2" x14ac:dyDescent="0.2"/>
    <row r="71" spans="15:120" ht="13.2" x14ac:dyDescent="0.2"/>
    <row r="72" spans="15:120" ht="13.2" x14ac:dyDescent="0.2">
      <c r="DP72" s="79"/>
    </row>
    <row r="73" spans="15:120" ht="13.2" x14ac:dyDescent="0.2">
      <c r="DP73" s="7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9"/>
      <c r="CX96" s="79"/>
      <c r="DC96" s="79"/>
      <c r="DH96" s="79"/>
    </row>
    <row r="97" spans="24:120" ht="13.2" x14ac:dyDescent="0.2">
      <c r="CS97" s="79"/>
      <c r="CX97" s="79"/>
      <c r="DC97" s="79"/>
      <c r="DH97" s="79"/>
      <c r="DP97" s="78" t="s">
        <v>101</v>
      </c>
    </row>
    <row r="98" spans="24:120" ht="13.2" hidden="1" x14ac:dyDescent="0.2">
      <c r="CS98" s="79"/>
      <c r="CX98" s="79"/>
      <c r="DC98" s="79"/>
      <c r="DH98" s="79"/>
    </row>
    <row r="99" spans="24:120" ht="13.2" hidden="1" x14ac:dyDescent="0.2">
      <c r="CS99" s="79"/>
      <c r="CX99" s="79"/>
      <c r="DC99" s="79"/>
      <c r="DH99" s="79"/>
    </row>
    <row r="101" spans="24:120" ht="12" hidden="1" customHeight="1" x14ac:dyDescent="0.2">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U101" s="79"/>
      <c r="CZ101" s="79"/>
      <c r="DE101" s="79"/>
      <c r="DJ101" s="79"/>
    </row>
    <row r="102" spans="24:120" ht="1.5" hidden="1" customHeight="1" x14ac:dyDescent="0.2">
      <c r="CU102" s="79"/>
      <c r="CZ102" s="79"/>
      <c r="DE102" s="79"/>
      <c r="DJ102" s="79"/>
      <c r="DM102" s="79"/>
    </row>
    <row r="103" spans="24:120" ht="13.2" hidden="1" x14ac:dyDescent="0.2">
      <c r="CT103" s="79"/>
      <c r="CV103" s="79"/>
      <c r="CW103" s="79"/>
      <c r="CY103" s="79"/>
      <c r="DA103" s="79"/>
      <c r="DB103" s="79"/>
      <c r="DD103" s="79"/>
      <c r="DF103" s="79"/>
      <c r="DG103" s="79"/>
      <c r="DI103" s="79"/>
      <c r="DK103" s="79"/>
      <c r="DL103" s="79"/>
      <c r="DM103" s="79"/>
      <c r="DN103" s="79"/>
      <c r="DO103" s="79"/>
      <c r="DP103" s="79"/>
    </row>
    <row r="104" spans="24:120" ht="13.2" hidden="1" x14ac:dyDescent="0.2">
      <c r="CV104" s="79"/>
      <c r="CW104" s="79"/>
      <c r="DA104" s="79"/>
      <c r="DB104" s="79"/>
      <c r="DF104" s="79"/>
      <c r="DG104" s="79"/>
      <c r="DK104" s="79"/>
      <c r="DL104" s="79"/>
      <c r="DN104" s="79"/>
      <c r="DO104" s="79"/>
      <c r="DP104" s="79"/>
    </row>
    <row r="105" spans="24:120" ht="12.75" hidden="1" customHeight="1" x14ac:dyDescent="0.2"/>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78" customWidth="1"/>
    <col min="117" max="117" width="9" style="79" hidden="1" customWidth="1"/>
    <col min="118" max="16384" width="9" style="79" hidden="1"/>
  </cols>
  <sheetData>
    <row r="1" spans="2:116" ht="13.5" customHeight="1" x14ac:dyDescent="0.2">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row>
    <row r="2" spans="2:116" ht="13.5" customHeight="1" x14ac:dyDescent="0.2"/>
    <row r="3" spans="2:116" ht="13.5" customHeight="1" x14ac:dyDescent="0.2"/>
    <row r="4" spans="2:116" ht="13.5" customHeight="1" x14ac:dyDescent="0.2">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row>
    <row r="5" spans="2:116" ht="13.5" customHeight="1" x14ac:dyDescent="0.2">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row>
    <row r="19" spans="9:116" ht="13.5" customHeight="1" x14ac:dyDescent="0.2"/>
    <row r="20" spans="9:116" ht="13.5" customHeight="1" x14ac:dyDescent="0.2"/>
    <row r="21" spans="9:116" ht="13.5" customHeight="1" x14ac:dyDescent="0.2">
      <c r="DL21" s="79"/>
    </row>
    <row r="22" spans="9:116" ht="13.5" customHeight="1" x14ac:dyDescent="0.2">
      <c r="DI22" s="79"/>
      <c r="DJ22" s="79"/>
      <c r="DK22" s="79"/>
      <c r="DL22" s="79"/>
    </row>
    <row r="23" spans="9:116" ht="13.5" customHeight="1" x14ac:dyDescent="0.2">
      <c r="CY23" s="79"/>
      <c r="CZ23" s="79"/>
      <c r="DA23" s="79"/>
      <c r="DB23" s="79"/>
      <c r="DC23" s="79"/>
      <c r="DD23" s="79"/>
      <c r="DE23" s="79"/>
      <c r="DF23" s="79"/>
      <c r="DG23" s="79"/>
      <c r="DH23" s="79"/>
      <c r="DI23" s="79"/>
      <c r="DJ23" s="79"/>
      <c r="DK23" s="79"/>
      <c r="DL23" s="79"/>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9"/>
      <c r="DA35" s="79"/>
      <c r="DB35" s="79"/>
      <c r="DC35" s="79"/>
      <c r="DD35" s="79"/>
      <c r="DE35" s="79"/>
      <c r="DF35" s="79"/>
      <c r="DG35" s="79"/>
      <c r="DH35" s="79"/>
      <c r="DI35" s="79"/>
      <c r="DJ35" s="79"/>
      <c r="DK35" s="79"/>
      <c r="DL35" s="79"/>
    </row>
    <row r="36" spans="15:116" ht="13.5" customHeight="1" x14ac:dyDescent="0.2"/>
    <row r="37" spans="15:116" ht="13.5" customHeight="1" x14ac:dyDescent="0.2">
      <c r="DL37" s="79"/>
    </row>
    <row r="38" spans="15:116" ht="13.5" customHeight="1" x14ac:dyDescent="0.2">
      <c r="DI38" s="79"/>
      <c r="DJ38" s="79"/>
      <c r="DK38" s="79"/>
      <c r="DL38" s="79"/>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row>
    <row r="44" spans="15:116" ht="13.5" customHeight="1" x14ac:dyDescent="0.2">
      <c r="DL44" s="79"/>
    </row>
    <row r="45" spans="15:116" ht="13.5" customHeight="1" x14ac:dyDescent="0.2"/>
    <row r="46" spans="15:116" ht="13.5" customHeight="1" x14ac:dyDescent="0.2">
      <c r="DA46" s="79"/>
      <c r="DB46" s="79"/>
      <c r="DC46" s="79"/>
      <c r="DD46" s="79"/>
      <c r="DE46" s="79"/>
      <c r="DF46" s="79"/>
      <c r="DG46" s="79"/>
      <c r="DH46" s="79"/>
      <c r="DI46" s="79"/>
      <c r="DJ46" s="79"/>
      <c r="DK46" s="79"/>
      <c r="DL46" s="79"/>
    </row>
    <row r="47" spans="15:116" ht="13.5" customHeight="1" x14ac:dyDescent="0.2"/>
    <row r="48" spans="15:116" ht="13.5" customHeight="1" x14ac:dyDescent="0.2"/>
    <row r="49" spans="104:116" ht="13.5" customHeight="1" x14ac:dyDescent="0.2"/>
    <row r="50" spans="104:116" ht="13.5" customHeight="1" x14ac:dyDescent="0.2">
      <c r="CZ50" s="79"/>
      <c r="DA50" s="79"/>
      <c r="DB50" s="79"/>
      <c r="DC50" s="79"/>
      <c r="DD50" s="79"/>
      <c r="DE50" s="79"/>
      <c r="DF50" s="79"/>
      <c r="DG50" s="79"/>
      <c r="DH50" s="79"/>
      <c r="DI50" s="79"/>
      <c r="DJ50" s="79"/>
      <c r="DK50" s="79"/>
      <c r="DL50" s="79"/>
    </row>
    <row r="51" spans="104:116" ht="13.5" customHeight="1" x14ac:dyDescent="0.2"/>
    <row r="52" spans="104:116" ht="13.5" customHeight="1" x14ac:dyDescent="0.2"/>
    <row r="53" spans="104:116" ht="13.5" customHeight="1" x14ac:dyDescent="0.2">
      <c r="DL53" s="79"/>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9"/>
      <c r="DD67" s="79"/>
      <c r="DE67" s="79"/>
      <c r="DF67" s="79"/>
      <c r="DG67" s="79"/>
      <c r="DH67" s="79"/>
      <c r="DI67" s="79"/>
      <c r="DJ67" s="79"/>
      <c r="DK67" s="79"/>
      <c r="DL67" s="79"/>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jGv3RqQMsR089+MXrU5sMqY2V+z9jSEo9CXVTYQYq+gO6GjOM69lRfwPFwct/QdvQ3EZ8uA+kjjQqOOTjcWNcg==" saltValue="a0Wfsr0jAvQ8/DNYmCYrJA==" spinCount="100000" sheet="1" objects="1" scenarios="1"/>
  <phoneticPr fontId="5"/>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7" customWidth="1"/>
    <col min="37" max="44" width="17" style="47" customWidth="1"/>
    <col min="45" max="45" width="6.109375" style="80" customWidth="1"/>
    <col min="46" max="46" width="3" style="81" customWidth="1"/>
    <col min="47" max="47" width="19.109375" style="47" hidden="1" customWidth="1"/>
    <col min="48" max="52" width="12.6640625" style="47" hidden="1" customWidth="1"/>
    <col min="53" max="53" width="8.6640625" style="47" hidden="1" customWidth="1"/>
    <col min="54" max="16384" width="8.6640625" style="47" hidden="1"/>
  </cols>
  <sheetData>
    <row r="1" spans="1:46" ht="13.2" x14ac:dyDescent="0.2">
      <c r="AS1" s="91"/>
      <c r="AT1" s="91"/>
    </row>
    <row r="2" spans="1:46" ht="13.2" x14ac:dyDescent="0.2">
      <c r="AS2" s="91"/>
      <c r="AT2" s="91"/>
    </row>
    <row r="3" spans="1:46" ht="13.2" x14ac:dyDescent="0.2">
      <c r="AS3" s="91"/>
      <c r="AT3" s="91"/>
    </row>
    <row r="4" spans="1:46" ht="13.2" x14ac:dyDescent="0.2">
      <c r="AS4" s="91"/>
      <c r="AT4" s="91"/>
    </row>
    <row r="5" spans="1:46" ht="16.2" x14ac:dyDescent="0.2">
      <c r="A5" s="83" t="s">
        <v>504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161"/>
    </row>
    <row r="6" spans="1:46" ht="13.2" x14ac:dyDescent="0.2">
      <c r="A6" s="8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82" t="s">
        <v>327</v>
      </c>
      <c r="AL6" s="82"/>
      <c r="AM6" s="82"/>
      <c r="AN6" s="82"/>
      <c r="AO6" s="91"/>
      <c r="AP6" s="91"/>
      <c r="AQ6" s="91"/>
      <c r="AR6" s="91"/>
    </row>
    <row r="7" spans="1:46" ht="13.5" customHeight="1" x14ac:dyDescent="0.2">
      <c r="A7" s="8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3"/>
      <c r="AL7" s="100"/>
      <c r="AM7" s="100"/>
      <c r="AN7" s="110"/>
      <c r="AO7" s="995" t="s">
        <v>88</v>
      </c>
      <c r="AP7" s="127"/>
      <c r="AQ7" s="138" t="s">
        <v>505</v>
      </c>
      <c r="AR7" s="152"/>
    </row>
    <row r="8" spans="1:46" ht="13.2" x14ac:dyDescent="0.2">
      <c r="A8" s="8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4"/>
      <c r="AL8" s="101"/>
      <c r="AM8" s="101"/>
      <c r="AN8" s="111"/>
      <c r="AO8" s="996"/>
      <c r="AP8" s="128" t="s">
        <v>506</v>
      </c>
      <c r="AQ8" s="139" t="s">
        <v>507</v>
      </c>
      <c r="AR8" s="153" t="s">
        <v>19</v>
      </c>
    </row>
    <row r="9" spans="1:46" ht="13.2" x14ac:dyDescent="0.2">
      <c r="A9" s="8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1006" t="s">
        <v>508</v>
      </c>
      <c r="AL9" s="1007"/>
      <c r="AM9" s="1007"/>
      <c r="AN9" s="1008"/>
      <c r="AO9" s="117">
        <v>5201620</v>
      </c>
      <c r="AP9" s="117">
        <v>71129</v>
      </c>
      <c r="AQ9" s="140">
        <v>85700</v>
      </c>
      <c r="AR9" s="154">
        <v>-17</v>
      </c>
    </row>
    <row r="10" spans="1:46" ht="13.5" customHeight="1" x14ac:dyDescent="0.2">
      <c r="A10" s="8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1006" t="s">
        <v>207</v>
      </c>
      <c r="AL10" s="1007"/>
      <c r="AM10" s="1007"/>
      <c r="AN10" s="1008"/>
      <c r="AO10" s="118">
        <v>1441836</v>
      </c>
      <c r="AP10" s="118">
        <v>19716</v>
      </c>
      <c r="AQ10" s="141">
        <v>7424</v>
      </c>
      <c r="AR10" s="155">
        <v>165.6</v>
      </c>
    </row>
    <row r="11" spans="1:46" ht="13.5" customHeight="1" x14ac:dyDescent="0.2">
      <c r="A11" s="8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1006" t="s">
        <v>392</v>
      </c>
      <c r="AL11" s="1007"/>
      <c r="AM11" s="1007"/>
      <c r="AN11" s="1008"/>
      <c r="AO11" s="118">
        <v>184099</v>
      </c>
      <c r="AP11" s="118">
        <v>2517</v>
      </c>
      <c r="AQ11" s="141">
        <v>1613</v>
      </c>
      <c r="AR11" s="155">
        <v>56</v>
      </c>
    </row>
    <row r="12" spans="1:46" ht="13.5" customHeight="1" x14ac:dyDescent="0.2">
      <c r="A12" s="8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1006" t="s">
        <v>223</v>
      </c>
      <c r="AL12" s="1007"/>
      <c r="AM12" s="1007"/>
      <c r="AN12" s="1008"/>
      <c r="AO12" s="118" t="s">
        <v>201</v>
      </c>
      <c r="AP12" s="118" t="s">
        <v>201</v>
      </c>
      <c r="AQ12" s="141">
        <v>12</v>
      </c>
      <c r="AR12" s="155" t="s">
        <v>201</v>
      </c>
    </row>
    <row r="13" spans="1:46" ht="13.5" customHeight="1" x14ac:dyDescent="0.2">
      <c r="A13" s="8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1006" t="s">
        <v>509</v>
      </c>
      <c r="AL13" s="1007"/>
      <c r="AM13" s="1007"/>
      <c r="AN13" s="1008"/>
      <c r="AO13" s="118">
        <v>249487</v>
      </c>
      <c r="AP13" s="118">
        <v>3412</v>
      </c>
      <c r="AQ13" s="141">
        <v>3153</v>
      </c>
      <c r="AR13" s="155">
        <v>8.1999999999999993</v>
      </c>
    </row>
    <row r="14" spans="1:46" ht="13.5" customHeight="1" x14ac:dyDescent="0.2">
      <c r="A14" s="8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1006" t="s">
        <v>510</v>
      </c>
      <c r="AL14" s="1007"/>
      <c r="AM14" s="1007"/>
      <c r="AN14" s="1008"/>
      <c r="AO14" s="118">
        <v>211911</v>
      </c>
      <c r="AP14" s="118">
        <v>2898</v>
      </c>
      <c r="AQ14" s="141">
        <v>1845</v>
      </c>
      <c r="AR14" s="155">
        <v>57.1</v>
      </c>
    </row>
    <row r="15" spans="1:46" ht="13.5" customHeight="1" x14ac:dyDescent="0.2">
      <c r="A15" s="8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1009" t="s">
        <v>306</v>
      </c>
      <c r="AL15" s="1010"/>
      <c r="AM15" s="1010"/>
      <c r="AN15" s="1011"/>
      <c r="AO15" s="118">
        <v>-757859</v>
      </c>
      <c r="AP15" s="118">
        <v>-10363</v>
      </c>
      <c r="AQ15" s="141">
        <v>-6635</v>
      </c>
      <c r="AR15" s="155">
        <v>56.2</v>
      </c>
    </row>
    <row r="16" spans="1:46" ht="13.2" x14ac:dyDescent="0.2">
      <c r="A16" s="8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1009" t="s">
        <v>271</v>
      </c>
      <c r="AL16" s="1010"/>
      <c r="AM16" s="1010"/>
      <c r="AN16" s="1011"/>
      <c r="AO16" s="118">
        <v>6531094</v>
      </c>
      <c r="AP16" s="118">
        <v>89309</v>
      </c>
      <c r="AQ16" s="141">
        <v>93111</v>
      </c>
      <c r="AR16" s="155">
        <v>-4.0999999999999996</v>
      </c>
    </row>
    <row r="17" spans="1:46" ht="13.2" x14ac:dyDescent="0.2">
      <c r="A17" s="8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row>
    <row r="18" spans="1:46" ht="13.2" x14ac:dyDescent="0.2">
      <c r="A18" s="8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132"/>
      <c r="AR18" s="132"/>
    </row>
    <row r="19" spans="1:46" ht="13.2" x14ac:dyDescent="0.2">
      <c r="A19" s="8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t="s">
        <v>216</v>
      </c>
      <c r="AL19" s="91"/>
      <c r="AM19" s="91"/>
      <c r="AN19" s="91"/>
      <c r="AO19" s="91"/>
      <c r="AP19" s="91"/>
      <c r="AQ19" s="91"/>
      <c r="AR19" s="91"/>
    </row>
    <row r="20" spans="1:46" ht="13.2" x14ac:dyDescent="0.2">
      <c r="A20" s="8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5"/>
      <c r="AL20" s="102"/>
      <c r="AM20" s="102"/>
      <c r="AN20" s="112"/>
      <c r="AO20" s="119" t="s">
        <v>511</v>
      </c>
      <c r="AP20" s="129" t="s">
        <v>331</v>
      </c>
      <c r="AQ20" s="142" t="s">
        <v>42</v>
      </c>
      <c r="AR20" s="156"/>
    </row>
    <row r="21" spans="1:46" s="82" customFormat="1" ht="13.2" x14ac:dyDescent="0.2">
      <c r="A21" s="84"/>
      <c r="AK21" s="1012" t="s">
        <v>512</v>
      </c>
      <c r="AL21" s="1013"/>
      <c r="AM21" s="1013"/>
      <c r="AN21" s="1014"/>
      <c r="AO21" s="120">
        <v>6.96</v>
      </c>
      <c r="AP21" s="130">
        <v>8.58</v>
      </c>
      <c r="AQ21" s="143">
        <v>-1.62</v>
      </c>
      <c r="AS21" s="162"/>
      <c r="AT21" s="84"/>
    </row>
    <row r="22" spans="1:46" s="82" customFormat="1" ht="13.2" x14ac:dyDescent="0.2">
      <c r="A22" s="84"/>
      <c r="AK22" s="1012" t="s">
        <v>513</v>
      </c>
      <c r="AL22" s="1013"/>
      <c r="AM22" s="1013"/>
      <c r="AN22" s="1014"/>
      <c r="AO22" s="121">
        <v>100.5</v>
      </c>
      <c r="AP22" s="131">
        <v>97.7</v>
      </c>
      <c r="AQ22" s="144">
        <v>2.8</v>
      </c>
      <c r="AR22" s="132"/>
      <c r="AS22" s="162"/>
      <c r="AT22" s="84"/>
    </row>
    <row r="23" spans="1:46" s="82" customFormat="1" ht="13.2" x14ac:dyDescent="0.2">
      <c r="A23" s="84"/>
      <c r="AP23" s="132"/>
      <c r="AQ23" s="132"/>
      <c r="AR23" s="132"/>
      <c r="AS23" s="162"/>
      <c r="AT23" s="84"/>
    </row>
    <row r="24" spans="1:46" s="82" customFormat="1" ht="13.2" x14ac:dyDescent="0.2">
      <c r="A24" s="84"/>
      <c r="AP24" s="132"/>
      <c r="AQ24" s="132"/>
      <c r="AR24" s="132"/>
      <c r="AS24" s="162"/>
      <c r="AT24" s="84"/>
    </row>
    <row r="25" spans="1:46" s="82" customFormat="1" ht="13.2" x14ac:dyDescent="0.2">
      <c r="A25" s="85"/>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4"/>
    </row>
    <row r="26" spans="1:46" s="82" customFormat="1" ht="13.2" x14ac:dyDescent="0.2">
      <c r="A26" s="1005" t="s">
        <v>514</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row>
    <row r="27" spans="1:46" ht="13.2" x14ac:dyDescent="0.2">
      <c r="A27" s="86"/>
      <c r="AO27" s="91"/>
      <c r="AP27" s="91"/>
      <c r="AQ27" s="91"/>
      <c r="AR27" s="91"/>
      <c r="AS27" s="91"/>
      <c r="AT27" s="91"/>
    </row>
    <row r="28" spans="1:46" ht="16.2" x14ac:dyDescent="0.2">
      <c r="A28" s="83" t="s">
        <v>261</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64"/>
    </row>
    <row r="29" spans="1:46" ht="13.2" x14ac:dyDescent="0.2">
      <c r="A29" s="8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82" t="s">
        <v>124</v>
      </c>
      <c r="AL29" s="82"/>
      <c r="AM29" s="82"/>
      <c r="AN29" s="82"/>
      <c r="AO29" s="91"/>
      <c r="AP29" s="91"/>
      <c r="AQ29" s="91"/>
      <c r="AR29" s="91"/>
      <c r="AS29" s="165"/>
    </row>
    <row r="30" spans="1:46" ht="13.5" customHeight="1" x14ac:dyDescent="0.2">
      <c r="A30" s="8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3"/>
      <c r="AL30" s="100"/>
      <c r="AM30" s="100"/>
      <c r="AN30" s="110"/>
      <c r="AO30" s="995" t="s">
        <v>88</v>
      </c>
      <c r="AP30" s="127"/>
      <c r="AQ30" s="138" t="s">
        <v>505</v>
      </c>
      <c r="AR30" s="152"/>
    </row>
    <row r="31" spans="1:46" ht="13.2" x14ac:dyDescent="0.2">
      <c r="A31" s="8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4"/>
      <c r="AL31" s="101"/>
      <c r="AM31" s="101"/>
      <c r="AN31" s="111"/>
      <c r="AO31" s="996"/>
      <c r="AP31" s="128" t="s">
        <v>506</v>
      </c>
      <c r="AQ31" s="139" t="s">
        <v>507</v>
      </c>
      <c r="AR31" s="153" t="s">
        <v>19</v>
      </c>
    </row>
    <row r="32" spans="1:46" ht="27" customHeight="1" x14ac:dyDescent="0.2">
      <c r="A32" s="8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99" t="s">
        <v>516</v>
      </c>
      <c r="AL32" s="1000"/>
      <c r="AM32" s="1000"/>
      <c r="AN32" s="1001"/>
      <c r="AO32" s="118">
        <v>3813524</v>
      </c>
      <c r="AP32" s="118">
        <v>52148</v>
      </c>
      <c r="AQ32" s="145">
        <v>61596</v>
      </c>
      <c r="AR32" s="155">
        <v>-15.3</v>
      </c>
    </row>
    <row r="33" spans="1:46" ht="13.5" customHeight="1" x14ac:dyDescent="0.2">
      <c r="A33" s="8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99" t="s">
        <v>517</v>
      </c>
      <c r="AL33" s="1000"/>
      <c r="AM33" s="1000"/>
      <c r="AN33" s="1001"/>
      <c r="AO33" s="118" t="s">
        <v>201</v>
      </c>
      <c r="AP33" s="118" t="s">
        <v>201</v>
      </c>
      <c r="AQ33" s="145" t="s">
        <v>201</v>
      </c>
      <c r="AR33" s="155" t="s">
        <v>201</v>
      </c>
    </row>
    <row r="34" spans="1:46" ht="27" customHeight="1" x14ac:dyDescent="0.2">
      <c r="A34" s="8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99" t="s">
        <v>62</v>
      </c>
      <c r="AL34" s="1000"/>
      <c r="AM34" s="1000"/>
      <c r="AN34" s="1001"/>
      <c r="AO34" s="118" t="s">
        <v>201</v>
      </c>
      <c r="AP34" s="118" t="s">
        <v>201</v>
      </c>
      <c r="AQ34" s="145">
        <v>3</v>
      </c>
      <c r="AR34" s="155" t="s">
        <v>201</v>
      </c>
    </row>
    <row r="35" spans="1:46" ht="27" customHeight="1" x14ac:dyDescent="0.2">
      <c r="A35" s="8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99" t="s">
        <v>518</v>
      </c>
      <c r="AL35" s="1000"/>
      <c r="AM35" s="1000"/>
      <c r="AN35" s="1001"/>
      <c r="AO35" s="118">
        <v>958509</v>
      </c>
      <c r="AP35" s="118">
        <v>13107</v>
      </c>
      <c r="AQ35" s="145">
        <v>14651</v>
      </c>
      <c r="AR35" s="155">
        <v>-10.5</v>
      </c>
    </row>
    <row r="36" spans="1:46" ht="27" customHeight="1" x14ac:dyDescent="0.2">
      <c r="A36" s="8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99" t="s">
        <v>38</v>
      </c>
      <c r="AL36" s="1000"/>
      <c r="AM36" s="1000"/>
      <c r="AN36" s="1001"/>
      <c r="AO36" s="118">
        <v>74215</v>
      </c>
      <c r="AP36" s="118">
        <v>1015</v>
      </c>
      <c r="AQ36" s="145">
        <v>1794</v>
      </c>
      <c r="AR36" s="155">
        <v>-43.4</v>
      </c>
    </row>
    <row r="37" spans="1:46" ht="13.5" customHeight="1" x14ac:dyDescent="0.2">
      <c r="A37" s="8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99" t="s">
        <v>344</v>
      </c>
      <c r="AL37" s="1000"/>
      <c r="AM37" s="1000"/>
      <c r="AN37" s="1001"/>
      <c r="AO37" s="118">
        <v>35869</v>
      </c>
      <c r="AP37" s="118">
        <v>490</v>
      </c>
      <c r="AQ37" s="145">
        <v>505</v>
      </c>
      <c r="AR37" s="155">
        <v>-3</v>
      </c>
    </row>
    <row r="38" spans="1:46" ht="27" customHeight="1" x14ac:dyDescent="0.2">
      <c r="A38" s="8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1002" t="s">
        <v>519</v>
      </c>
      <c r="AL38" s="1003"/>
      <c r="AM38" s="1003"/>
      <c r="AN38" s="1004"/>
      <c r="AO38" s="122" t="s">
        <v>201</v>
      </c>
      <c r="AP38" s="122" t="s">
        <v>201</v>
      </c>
      <c r="AQ38" s="146">
        <v>1</v>
      </c>
      <c r="AR38" s="144" t="s">
        <v>201</v>
      </c>
      <c r="AS38" s="165"/>
    </row>
    <row r="39" spans="1:46" ht="13.2" x14ac:dyDescent="0.2">
      <c r="A39" s="8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1002" t="s">
        <v>85</v>
      </c>
      <c r="AL39" s="1003"/>
      <c r="AM39" s="1003"/>
      <c r="AN39" s="1004"/>
      <c r="AO39" s="118">
        <v>-169592</v>
      </c>
      <c r="AP39" s="118">
        <v>-2319</v>
      </c>
      <c r="AQ39" s="145">
        <v>-3020</v>
      </c>
      <c r="AR39" s="155">
        <v>-23.2</v>
      </c>
      <c r="AS39" s="165"/>
    </row>
    <row r="40" spans="1:46" ht="27" customHeight="1" x14ac:dyDescent="0.2">
      <c r="A40" s="8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99" t="s">
        <v>520</v>
      </c>
      <c r="AL40" s="1000"/>
      <c r="AM40" s="1000"/>
      <c r="AN40" s="1001"/>
      <c r="AO40" s="118">
        <v>-3195259</v>
      </c>
      <c r="AP40" s="118">
        <v>-43693</v>
      </c>
      <c r="AQ40" s="145">
        <v>-54563</v>
      </c>
      <c r="AR40" s="155">
        <v>-19.899999999999999</v>
      </c>
      <c r="AS40" s="165"/>
    </row>
    <row r="41" spans="1:46" ht="13.2" x14ac:dyDescent="0.2">
      <c r="A41" s="8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89" t="s">
        <v>378</v>
      </c>
      <c r="AL41" s="990"/>
      <c r="AM41" s="990"/>
      <c r="AN41" s="991"/>
      <c r="AO41" s="118">
        <v>1517266</v>
      </c>
      <c r="AP41" s="118">
        <v>20748</v>
      </c>
      <c r="AQ41" s="145">
        <v>20967</v>
      </c>
      <c r="AR41" s="155">
        <v>-1</v>
      </c>
      <c r="AS41" s="165"/>
    </row>
    <row r="42" spans="1:46" ht="13.2" x14ac:dyDescent="0.2">
      <c r="A42" s="8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6" t="s">
        <v>393</v>
      </c>
      <c r="AL42" s="91"/>
      <c r="AM42" s="91"/>
      <c r="AN42" s="91"/>
      <c r="AO42" s="91"/>
      <c r="AP42" s="91"/>
      <c r="AQ42" s="132"/>
      <c r="AR42" s="132"/>
      <c r="AS42" s="165"/>
    </row>
    <row r="43" spans="1:46" ht="13.2" x14ac:dyDescent="0.2">
      <c r="A43" s="8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134"/>
      <c r="AQ43" s="132"/>
      <c r="AR43" s="91"/>
      <c r="AS43" s="165"/>
    </row>
    <row r="44" spans="1:46" ht="13.2" x14ac:dyDescent="0.2">
      <c r="A44" s="8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132"/>
      <c r="AR44" s="91"/>
    </row>
    <row r="45" spans="1:46" ht="13.2" x14ac:dyDescent="0.2">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147"/>
      <c r="AR45" s="87"/>
      <c r="AS45" s="87"/>
      <c r="AT45" s="91"/>
    </row>
    <row r="46" spans="1:46" ht="13.2" x14ac:dyDescent="0.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91"/>
    </row>
    <row r="47" spans="1:46" ht="17.25" customHeight="1" x14ac:dyDescent="0.2">
      <c r="A47" s="89" t="s">
        <v>521</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row>
    <row r="48" spans="1:46" ht="13.2" x14ac:dyDescent="0.2">
      <c r="A48" s="8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88" t="s">
        <v>522</v>
      </c>
      <c r="AL48" s="88"/>
      <c r="AM48" s="88"/>
      <c r="AN48" s="88"/>
      <c r="AO48" s="88"/>
      <c r="AP48" s="88"/>
      <c r="AQ48" s="133"/>
      <c r="AR48" s="88"/>
    </row>
    <row r="49" spans="1:44" ht="13.5" customHeight="1" x14ac:dyDescent="0.2">
      <c r="A49" s="8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7"/>
      <c r="AL49" s="103"/>
      <c r="AM49" s="997" t="s">
        <v>88</v>
      </c>
      <c r="AN49" s="992" t="s">
        <v>443</v>
      </c>
      <c r="AO49" s="993"/>
      <c r="AP49" s="993"/>
      <c r="AQ49" s="993"/>
      <c r="AR49" s="994"/>
    </row>
    <row r="50" spans="1:44" ht="13.2" x14ac:dyDescent="0.2">
      <c r="A50" s="8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8"/>
      <c r="AL50" s="104"/>
      <c r="AM50" s="998"/>
      <c r="AN50" s="114" t="s">
        <v>495</v>
      </c>
      <c r="AO50" s="124" t="s">
        <v>496</v>
      </c>
      <c r="AP50" s="135" t="s">
        <v>523</v>
      </c>
      <c r="AQ50" s="148" t="s">
        <v>374</v>
      </c>
      <c r="AR50" s="158" t="s">
        <v>524</v>
      </c>
    </row>
    <row r="51" spans="1:44" ht="13.2" x14ac:dyDescent="0.2">
      <c r="A51" s="8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7" t="s">
        <v>231</v>
      </c>
      <c r="AL51" s="103"/>
      <c r="AM51" s="108">
        <v>5041601</v>
      </c>
      <c r="AN51" s="115">
        <v>64770</v>
      </c>
      <c r="AO51" s="125">
        <v>-20.100000000000001</v>
      </c>
      <c r="AP51" s="136">
        <v>70615</v>
      </c>
      <c r="AQ51" s="149">
        <v>4.9000000000000004</v>
      </c>
      <c r="AR51" s="159">
        <v>-25</v>
      </c>
    </row>
    <row r="52" spans="1:44" ht="13.2" x14ac:dyDescent="0.2">
      <c r="A52" s="8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9"/>
      <c r="AL52" s="105" t="s">
        <v>272</v>
      </c>
      <c r="AM52" s="109">
        <v>1763757</v>
      </c>
      <c r="AN52" s="116">
        <v>22659</v>
      </c>
      <c r="AO52" s="126">
        <v>-60.8</v>
      </c>
      <c r="AP52" s="137">
        <v>37382</v>
      </c>
      <c r="AQ52" s="150">
        <v>-1.9</v>
      </c>
      <c r="AR52" s="160">
        <v>-58.9</v>
      </c>
    </row>
    <row r="53" spans="1:44" ht="13.2" x14ac:dyDescent="0.2">
      <c r="A53" s="8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7" t="s">
        <v>525</v>
      </c>
      <c r="AL53" s="103"/>
      <c r="AM53" s="108">
        <v>7798797</v>
      </c>
      <c r="AN53" s="115">
        <v>101408</v>
      </c>
      <c r="AO53" s="125">
        <v>56.6</v>
      </c>
      <c r="AP53" s="136">
        <v>69185</v>
      </c>
      <c r="AQ53" s="149">
        <v>-2</v>
      </c>
      <c r="AR53" s="159">
        <v>58.6</v>
      </c>
    </row>
    <row r="54" spans="1:44" ht="13.2" x14ac:dyDescent="0.2">
      <c r="A54" s="8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9"/>
      <c r="AL54" s="105" t="s">
        <v>272</v>
      </c>
      <c r="AM54" s="109">
        <v>1026054</v>
      </c>
      <c r="AN54" s="116">
        <v>13342</v>
      </c>
      <c r="AO54" s="126">
        <v>-41.1</v>
      </c>
      <c r="AP54" s="137">
        <v>38519</v>
      </c>
      <c r="AQ54" s="150">
        <v>3</v>
      </c>
      <c r="AR54" s="160">
        <v>-44.1</v>
      </c>
    </row>
    <row r="55" spans="1:44" ht="13.2" x14ac:dyDescent="0.2">
      <c r="A55" s="8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7" t="s">
        <v>526</v>
      </c>
      <c r="AL55" s="103"/>
      <c r="AM55" s="108">
        <v>3134875</v>
      </c>
      <c r="AN55" s="115">
        <v>41501</v>
      </c>
      <c r="AO55" s="125">
        <v>-59.1</v>
      </c>
      <c r="AP55" s="136">
        <v>70166</v>
      </c>
      <c r="AQ55" s="149">
        <v>1.4</v>
      </c>
      <c r="AR55" s="159">
        <v>-60.5</v>
      </c>
    </row>
    <row r="56" spans="1:44" ht="13.2" x14ac:dyDescent="0.2">
      <c r="A56" s="8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9"/>
      <c r="AL56" s="105" t="s">
        <v>272</v>
      </c>
      <c r="AM56" s="109">
        <v>947682</v>
      </c>
      <c r="AN56" s="116">
        <v>12546</v>
      </c>
      <c r="AO56" s="126">
        <v>-6</v>
      </c>
      <c r="AP56" s="137">
        <v>36115</v>
      </c>
      <c r="AQ56" s="150">
        <v>-6.2</v>
      </c>
      <c r="AR56" s="160">
        <v>0.2</v>
      </c>
    </row>
    <row r="57" spans="1:44" ht="13.2" x14ac:dyDescent="0.2">
      <c r="A57" s="8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7" t="s">
        <v>480</v>
      </c>
      <c r="AL57" s="103"/>
      <c r="AM57" s="108">
        <v>2665641</v>
      </c>
      <c r="AN57" s="115">
        <v>35862</v>
      </c>
      <c r="AO57" s="125">
        <v>-13.6</v>
      </c>
      <c r="AP57" s="136">
        <v>70329</v>
      </c>
      <c r="AQ57" s="149">
        <v>0.2</v>
      </c>
      <c r="AR57" s="159">
        <v>-13.8</v>
      </c>
    </row>
    <row r="58" spans="1:44" ht="13.2" x14ac:dyDescent="0.2">
      <c r="A58" s="8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9"/>
      <c r="AL58" s="105" t="s">
        <v>272</v>
      </c>
      <c r="AM58" s="109">
        <v>1069625</v>
      </c>
      <c r="AN58" s="116">
        <v>14390</v>
      </c>
      <c r="AO58" s="126">
        <v>14.7</v>
      </c>
      <c r="AP58" s="137">
        <v>39403</v>
      </c>
      <c r="AQ58" s="150">
        <v>9.1</v>
      </c>
      <c r="AR58" s="160">
        <v>5.6</v>
      </c>
    </row>
    <row r="59" spans="1:44" ht="13.2" x14ac:dyDescent="0.2">
      <c r="A59" s="8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7" t="s">
        <v>527</v>
      </c>
      <c r="AL59" s="103"/>
      <c r="AM59" s="108">
        <v>4772792</v>
      </c>
      <c r="AN59" s="115">
        <v>65265</v>
      </c>
      <c r="AO59" s="125">
        <v>82</v>
      </c>
      <c r="AP59" s="136">
        <v>71871</v>
      </c>
      <c r="AQ59" s="149">
        <v>2.2000000000000002</v>
      </c>
      <c r="AR59" s="159">
        <v>79.8</v>
      </c>
    </row>
    <row r="60" spans="1:44" ht="13.2" x14ac:dyDescent="0.2">
      <c r="A60" s="8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9"/>
      <c r="AL60" s="105" t="s">
        <v>272</v>
      </c>
      <c r="AM60" s="109">
        <v>1095116</v>
      </c>
      <c r="AN60" s="116">
        <v>14975</v>
      </c>
      <c r="AO60" s="126">
        <v>4.0999999999999996</v>
      </c>
      <c r="AP60" s="137">
        <v>38232</v>
      </c>
      <c r="AQ60" s="150">
        <v>-3</v>
      </c>
      <c r="AR60" s="160">
        <v>7.1</v>
      </c>
    </row>
    <row r="61" spans="1:44" ht="13.2" x14ac:dyDescent="0.2">
      <c r="A61" s="8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7" t="s">
        <v>528</v>
      </c>
      <c r="AL61" s="106"/>
      <c r="AM61" s="108">
        <v>4682741</v>
      </c>
      <c r="AN61" s="115">
        <v>61761</v>
      </c>
      <c r="AO61" s="125">
        <v>9.1999999999999993</v>
      </c>
      <c r="AP61" s="136">
        <v>70433</v>
      </c>
      <c r="AQ61" s="151">
        <v>1.3</v>
      </c>
      <c r="AR61" s="159">
        <v>7.9</v>
      </c>
    </row>
    <row r="62" spans="1:44" ht="13.2" x14ac:dyDescent="0.2">
      <c r="A62" s="8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9"/>
      <c r="AL62" s="105" t="s">
        <v>272</v>
      </c>
      <c r="AM62" s="109">
        <v>1180447</v>
      </c>
      <c r="AN62" s="116">
        <v>15582</v>
      </c>
      <c r="AO62" s="126">
        <v>-17.8</v>
      </c>
      <c r="AP62" s="137">
        <v>37930</v>
      </c>
      <c r="AQ62" s="150">
        <v>0.2</v>
      </c>
      <c r="AR62" s="160">
        <v>-18</v>
      </c>
    </row>
    <row r="63" spans="1:44" ht="13.2" x14ac:dyDescent="0.2">
      <c r="A63" s="8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row>
    <row r="64" spans="1:44" ht="13.2" x14ac:dyDescent="0.2">
      <c r="A64" s="8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row>
    <row r="65" spans="1:46" ht="13.2" x14ac:dyDescent="0.2">
      <c r="A65" s="8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row>
    <row r="66" spans="1:46" ht="13.2" x14ac:dyDescent="0.2">
      <c r="A66" s="9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166"/>
    </row>
    <row r="67" spans="1:46" ht="13.5" hidden="1" customHeight="1" x14ac:dyDescent="0.2">
      <c r="AK67" s="91"/>
      <c r="AL67" s="91"/>
      <c r="AM67" s="91"/>
      <c r="AN67" s="91"/>
      <c r="AO67" s="91"/>
      <c r="AP67" s="91"/>
      <c r="AQ67" s="91"/>
      <c r="AR67" s="91"/>
      <c r="AS67" s="91"/>
      <c r="AT67" s="91"/>
    </row>
    <row r="68" spans="1:46" ht="13.5" hidden="1" customHeight="1" x14ac:dyDescent="0.2">
      <c r="AK68" s="91"/>
      <c r="AL68" s="91"/>
      <c r="AM68" s="91"/>
      <c r="AN68" s="91"/>
      <c r="AO68" s="91"/>
      <c r="AP68" s="91"/>
      <c r="AQ68" s="91"/>
      <c r="AR68" s="91"/>
    </row>
    <row r="69" spans="1:46" ht="13.5" hidden="1" customHeight="1" x14ac:dyDescent="0.2">
      <c r="AK69" s="91"/>
      <c r="AL69" s="91"/>
      <c r="AM69" s="91"/>
      <c r="AN69" s="91"/>
      <c r="AO69" s="91"/>
      <c r="AP69" s="91"/>
      <c r="AQ69" s="91"/>
      <c r="AR69" s="91"/>
    </row>
    <row r="70" spans="1:46" ht="13.2" hidden="1" x14ac:dyDescent="0.2">
      <c r="AK70" s="91"/>
      <c r="AL70" s="91"/>
      <c r="AM70" s="91"/>
      <c r="AN70" s="91"/>
      <c r="AO70" s="91"/>
      <c r="AP70" s="91"/>
      <c r="AQ70" s="91"/>
      <c r="AR70" s="91"/>
    </row>
    <row r="71" spans="1:46" ht="13.2" hidden="1" x14ac:dyDescent="0.2">
      <c r="AK71" s="91"/>
      <c r="AL71" s="91"/>
      <c r="AM71" s="91"/>
      <c r="AN71" s="91"/>
      <c r="AO71" s="91"/>
      <c r="AP71" s="91"/>
      <c r="AQ71" s="91"/>
      <c r="AR71" s="91"/>
    </row>
    <row r="72" spans="1:46" ht="13.2" hidden="1" x14ac:dyDescent="0.2">
      <c r="AK72" s="91"/>
      <c r="AL72" s="91"/>
      <c r="AM72" s="91"/>
      <c r="AN72" s="91"/>
      <c r="AO72" s="91"/>
      <c r="AP72" s="91"/>
      <c r="AQ72" s="91"/>
      <c r="AR72" s="91"/>
    </row>
    <row r="73" spans="1:46" ht="13.2" hidden="1" x14ac:dyDescent="0.2">
      <c r="AK73" s="91"/>
      <c r="AL73" s="91"/>
      <c r="AM73" s="91"/>
      <c r="AN73" s="91"/>
      <c r="AO73" s="91"/>
      <c r="AP73" s="91"/>
      <c r="AQ73" s="91"/>
      <c r="AR73" s="91"/>
    </row>
  </sheetData>
  <sheetProtection algorithmName="SHA-512" hashValue="kY8Hg+0fGfiWYcxl5Hu2MD6noeSYXOi3KnYxQSiF3JjpxyMyvmbDpSjau+/BKFsUxLD0Cz/A/fEOOxhQwBdW7g==" saltValue="3M+DDil3ZkqStWXS6v2+K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78" customWidth="1"/>
    <col min="126" max="126" width="9" style="79" hidden="1" customWidth="1"/>
    <col min="127" max="16384" width="9" style="79" hidden="1"/>
  </cols>
  <sheetData>
    <row r="1" spans="2:125" ht="13.5" customHeight="1" x14ac:dyDescent="0.2">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row>
    <row r="2" spans="2:125" ht="13.2" x14ac:dyDescent="0.2">
      <c r="B2" s="79"/>
      <c r="DG2" s="79"/>
    </row>
    <row r="3" spans="2:125" ht="13.2" x14ac:dyDescent="0.2">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H3" s="79"/>
      <c r="DI3" s="79"/>
      <c r="DJ3" s="79"/>
      <c r="DK3" s="79"/>
      <c r="DL3" s="79"/>
      <c r="DM3" s="79"/>
      <c r="DN3" s="79"/>
      <c r="DO3" s="79"/>
      <c r="DP3" s="79"/>
      <c r="DQ3" s="79"/>
      <c r="DR3" s="79"/>
      <c r="DS3" s="79"/>
      <c r="DT3" s="79"/>
      <c r="DU3" s="79"/>
    </row>
    <row r="4" spans="2:125" ht="13.2" x14ac:dyDescent="0.2"/>
    <row r="5" spans="2:125" ht="13.2" x14ac:dyDescent="0.2"/>
    <row r="6" spans="2:125" ht="13.2" x14ac:dyDescent="0.2"/>
    <row r="7" spans="2:125" ht="13.2" x14ac:dyDescent="0.2"/>
    <row r="8" spans="2:125" ht="13.2" x14ac:dyDescent="0.2"/>
    <row r="9" spans="2:125" ht="13.2" x14ac:dyDescent="0.2">
      <c r="DU9" s="7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9"/>
    </row>
    <row r="18" spans="125:125" ht="13.2" x14ac:dyDescent="0.2"/>
    <row r="19" spans="125:125" ht="13.2" x14ac:dyDescent="0.2"/>
    <row r="20" spans="125:125" ht="13.2" x14ac:dyDescent="0.2">
      <c r="DU20" s="79"/>
    </row>
    <row r="21" spans="125:125" ht="13.2" x14ac:dyDescent="0.2">
      <c r="DU21" s="7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9"/>
    </row>
    <row r="29" spans="125:125" ht="13.2" x14ac:dyDescent="0.2"/>
    <row r="30" spans="125:125" ht="13.2" x14ac:dyDescent="0.2"/>
    <row r="31" spans="125:125" ht="13.2" x14ac:dyDescent="0.2"/>
    <row r="32" spans="125:125" ht="13.2" x14ac:dyDescent="0.2"/>
    <row r="33" spans="2:125" ht="13.2" x14ac:dyDescent="0.2">
      <c r="B33" s="79"/>
      <c r="G33" s="79"/>
      <c r="I33" s="79"/>
    </row>
    <row r="34" spans="2:125" ht="13.2" x14ac:dyDescent="0.2">
      <c r="C34" s="79"/>
      <c r="P34" s="79"/>
      <c r="DE34" s="79"/>
      <c r="DH34" s="79"/>
    </row>
    <row r="35" spans="2:125" ht="13.2" x14ac:dyDescent="0.2">
      <c r="D35" s="79"/>
      <c r="E35" s="79"/>
      <c r="DG35" s="79"/>
      <c r="DJ35" s="79"/>
      <c r="DP35" s="79"/>
      <c r="DQ35" s="79"/>
      <c r="DR35" s="79"/>
      <c r="DS35" s="79"/>
      <c r="DT35" s="79"/>
      <c r="DU35" s="79"/>
    </row>
    <row r="36" spans="2:125" ht="13.2" x14ac:dyDescent="0.2">
      <c r="F36" s="79"/>
      <c r="H36" s="79"/>
      <c r="J36" s="79"/>
      <c r="K36" s="79"/>
      <c r="L36" s="79"/>
      <c r="M36" s="79"/>
      <c r="N36" s="79"/>
      <c r="O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F36" s="79"/>
      <c r="DI36" s="79"/>
      <c r="DK36" s="79"/>
      <c r="DL36" s="79"/>
      <c r="DM36" s="79"/>
      <c r="DN36" s="79"/>
      <c r="DO36" s="79"/>
      <c r="DP36" s="79"/>
      <c r="DQ36" s="79"/>
      <c r="DR36" s="79"/>
      <c r="DS36" s="79"/>
      <c r="DT36" s="79"/>
      <c r="DU36" s="79"/>
    </row>
    <row r="37" spans="2:125" ht="13.2" x14ac:dyDescent="0.2">
      <c r="DU37" s="79"/>
    </row>
    <row r="38" spans="2:125" ht="13.2" x14ac:dyDescent="0.2">
      <c r="DT38" s="79"/>
      <c r="DU38" s="79"/>
    </row>
    <row r="39" spans="2:125" ht="13.2" x14ac:dyDescent="0.2"/>
    <row r="40" spans="2:125" ht="13.2" x14ac:dyDescent="0.2">
      <c r="DH40" s="79"/>
    </row>
    <row r="41" spans="2:125" ht="13.2" x14ac:dyDescent="0.2">
      <c r="DE41" s="79"/>
    </row>
    <row r="42" spans="2:125" ht="13.2" x14ac:dyDescent="0.2">
      <c r="DG42" s="79"/>
      <c r="DJ42" s="79"/>
    </row>
    <row r="43" spans="2:125" ht="13.2" x14ac:dyDescent="0.2">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F43" s="79"/>
      <c r="DI43" s="79"/>
      <c r="DK43" s="79"/>
      <c r="DL43" s="79"/>
      <c r="DM43" s="79"/>
      <c r="DN43" s="79"/>
      <c r="DO43" s="79"/>
      <c r="DP43" s="79"/>
      <c r="DQ43" s="79"/>
      <c r="DR43" s="79"/>
      <c r="DS43" s="79"/>
      <c r="DT43" s="79"/>
      <c r="DU43" s="79"/>
    </row>
    <row r="44" spans="2:125" ht="13.2" x14ac:dyDescent="0.2">
      <c r="DU44" s="79"/>
    </row>
    <row r="45" spans="2:125" ht="13.2" x14ac:dyDescent="0.2"/>
    <row r="46" spans="2:125" ht="13.2" x14ac:dyDescent="0.2"/>
    <row r="47" spans="2:125" ht="13.2" x14ac:dyDescent="0.2"/>
    <row r="48" spans="2:125" ht="13.2" x14ac:dyDescent="0.2">
      <c r="DT48" s="79"/>
      <c r="DU48" s="79"/>
    </row>
    <row r="49" spans="120:125" ht="13.2" x14ac:dyDescent="0.2">
      <c r="DU49" s="79"/>
    </row>
    <row r="50" spans="120:125" ht="13.2" x14ac:dyDescent="0.2">
      <c r="DU50" s="79"/>
    </row>
    <row r="51" spans="120:125" ht="13.2" x14ac:dyDescent="0.2">
      <c r="DP51" s="79"/>
      <c r="DQ51" s="79"/>
      <c r="DR51" s="79"/>
      <c r="DS51" s="79"/>
      <c r="DT51" s="79"/>
      <c r="DU51" s="79"/>
    </row>
    <row r="52" spans="120:125" ht="13.2" x14ac:dyDescent="0.2"/>
    <row r="53" spans="120:125" ht="13.2" x14ac:dyDescent="0.2"/>
    <row r="54" spans="120:125" ht="13.2" x14ac:dyDescent="0.2">
      <c r="DU54" s="79"/>
    </row>
    <row r="55" spans="120:125" ht="13.2" x14ac:dyDescent="0.2"/>
    <row r="56" spans="120:125" ht="13.2" x14ac:dyDescent="0.2"/>
    <row r="57" spans="120:125" ht="13.2" x14ac:dyDescent="0.2"/>
    <row r="58" spans="120:125" ht="13.2" x14ac:dyDescent="0.2">
      <c r="DU58" s="79"/>
    </row>
    <row r="59" spans="120:125" ht="13.2" x14ac:dyDescent="0.2"/>
    <row r="60" spans="120:125" ht="13.2" x14ac:dyDescent="0.2"/>
    <row r="61" spans="120:125" ht="13.2" x14ac:dyDescent="0.2"/>
    <row r="62" spans="120:125" ht="13.2" x14ac:dyDescent="0.2"/>
    <row r="63" spans="120:125" ht="13.2" x14ac:dyDescent="0.2">
      <c r="DU63" s="79"/>
    </row>
    <row r="64" spans="120:125" ht="13.2" x14ac:dyDescent="0.2">
      <c r="DT64" s="79"/>
      <c r="DU64" s="79"/>
    </row>
    <row r="65" spans="123:125" ht="13.2" x14ac:dyDescent="0.2"/>
    <row r="66" spans="123:125" ht="13.2" x14ac:dyDescent="0.2"/>
    <row r="67" spans="123:125" ht="13.2" x14ac:dyDescent="0.2"/>
    <row r="68" spans="123:125" ht="13.2" x14ac:dyDescent="0.2"/>
    <row r="69" spans="123:125" ht="13.2" x14ac:dyDescent="0.2">
      <c r="DS69" s="79"/>
      <c r="DT69" s="79"/>
      <c r="DU69" s="7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9"/>
    </row>
    <row r="83" spans="116:125" ht="13.2" x14ac:dyDescent="0.2">
      <c r="DM83" s="79"/>
      <c r="DN83" s="79"/>
      <c r="DO83" s="79"/>
      <c r="DP83" s="79"/>
      <c r="DQ83" s="79"/>
      <c r="DR83" s="79"/>
      <c r="DS83" s="79"/>
      <c r="DT83" s="79"/>
      <c r="DU83" s="79"/>
    </row>
    <row r="84" spans="116:125" ht="13.2" x14ac:dyDescent="0.2"/>
    <row r="85" spans="116:125" ht="13.2" x14ac:dyDescent="0.2"/>
    <row r="86" spans="116:125" ht="13.2" x14ac:dyDescent="0.2"/>
    <row r="87" spans="116:125" ht="13.2" x14ac:dyDescent="0.2"/>
    <row r="88" spans="116:125" ht="13.2" x14ac:dyDescent="0.2">
      <c r="DU88" s="7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9"/>
      <c r="DT94" s="79"/>
      <c r="DU94" s="79"/>
    </row>
    <row r="95" spans="116:125" ht="13.5" customHeight="1" x14ac:dyDescent="0.2">
      <c r="DU95" s="7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9"/>
    </row>
    <row r="102" spans="124:125" ht="13.5" customHeight="1" x14ac:dyDescent="0.2"/>
    <row r="103" spans="124:125" ht="13.5" customHeight="1" x14ac:dyDescent="0.2"/>
    <row r="104" spans="124:125" ht="13.5" customHeight="1" x14ac:dyDescent="0.2">
      <c r="DT104" s="79"/>
      <c r="DU104" s="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9" t="s">
        <v>101</v>
      </c>
    </row>
    <row r="121" spans="125:125" ht="13.5" hidden="1" customHeight="1" x14ac:dyDescent="0.2">
      <c r="DU121" s="79"/>
    </row>
  </sheetData>
  <sheetProtection algorithmName="SHA-512" hashValue="eannRWipoT0ZcYmSItmwHVqq3vgrRaPFCUgoGTpCiV0nVCZCNKA5RJuIsUH2N6bAxk+OoMUFG5qYqa53NZy7iA==" saltValue="panYAJF8oDMvz/mijDNxIQ==" spinCount="100000" sheet="1" objects="1" scenarios="1"/>
  <phoneticPr fontId="5"/>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78" customWidth="1"/>
    <col min="126" max="142" width="0" style="79" hidden="1" customWidth="1"/>
    <col min="143" max="143" width="9" style="79" hidden="1" customWidth="1"/>
    <col min="144" max="16384" width="9" style="79" hidden="1"/>
  </cols>
  <sheetData>
    <row r="1" spans="1:125" ht="13.5" customHeight="1" x14ac:dyDescent="0.2">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row>
    <row r="2" spans="1:125" ht="13.2" x14ac:dyDescent="0.2">
      <c r="B2" s="79"/>
      <c r="T2" s="79"/>
    </row>
    <row r="3" spans="1:125" ht="13.2" x14ac:dyDescent="0.2">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9"/>
      <c r="G33" s="79"/>
      <c r="I33" s="79"/>
    </row>
    <row r="34" spans="2:125" ht="13.2" x14ac:dyDescent="0.2">
      <c r="C34" s="79"/>
      <c r="P34" s="79"/>
      <c r="R34" s="79"/>
      <c r="U34" s="79"/>
    </row>
    <row r="35" spans="2:125" ht="13.2" x14ac:dyDescent="0.2">
      <c r="D35" s="79"/>
      <c r="E35" s="79"/>
      <c r="T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row>
    <row r="36" spans="2:125" ht="13.2" x14ac:dyDescent="0.2">
      <c r="F36" s="79"/>
      <c r="H36" s="79"/>
      <c r="J36" s="79"/>
      <c r="K36" s="79"/>
      <c r="L36" s="79"/>
      <c r="M36" s="79"/>
      <c r="N36" s="79"/>
      <c r="O36" s="79"/>
      <c r="Q36" s="79"/>
      <c r="S36" s="79"/>
      <c r="V36" s="79"/>
    </row>
    <row r="37" spans="2:125" ht="13.2" x14ac:dyDescent="0.2"/>
    <row r="38" spans="2:125" ht="13.2" x14ac:dyDescent="0.2"/>
    <row r="39" spans="2:125" ht="13.2" x14ac:dyDescent="0.2"/>
    <row r="40" spans="2:125" ht="13.2" x14ac:dyDescent="0.2">
      <c r="U40" s="79"/>
    </row>
    <row r="41" spans="2:125" ht="13.2" x14ac:dyDescent="0.2">
      <c r="R41" s="79"/>
    </row>
    <row r="42" spans="2:125" ht="13.2" x14ac:dyDescent="0.2">
      <c r="T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row>
    <row r="43" spans="2:125" ht="13.2" x14ac:dyDescent="0.2">
      <c r="Q43" s="79"/>
      <c r="S43" s="79"/>
      <c r="V43" s="7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101</v>
      </c>
    </row>
  </sheetData>
  <sheetProtection algorithmName="SHA-512" hashValue="WmDl+4wXFKiVCNTLhKkGLIErieDzZ8X7y52VPL8MD9Bfml9HX8c+HlLOnr/RedWe4LOmI0cFu8dKXqJWdRZQUQ==" saltValue="Mq6eUEeROersJ87R0pxmuw==" spinCount="100000" sheet="1" objects="1" scenarios="1"/>
  <phoneticPr fontId="5"/>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47" customWidth="1"/>
    <col min="2" max="16" width="14.6640625" style="47" customWidth="1"/>
    <col min="17" max="17" width="0" style="47" hidden="1" customWidth="1"/>
    <col min="18" max="16384" width="0" style="47"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6"/>
      <c r="C45" s="86"/>
      <c r="D45" s="86"/>
      <c r="E45" s="86"/>
      <c r="F45" s="86"/>
      <c r="G45" s="86"/>
      <c r="H45" s="86"/>
      <c r="I45" s="86"/>
      <c r="J45" s="181" t="s">
        <v>4</v>
      </c>
    </row>
    <row r="46" spans="2:10" ht="29.25" customHeight="1" x14ac:dyDescent="0.2">
      <c r="B46" s="167" t="s">
        <v>9</v>
      </c>
      <c r="C46" s="171"/>
      <c r="D46" s="171"/>
      <c r="E46" s="172" t="s">
        <v>17</v>
      </c>
      <c r="F46" s="173" t="s">
        <v>406</v>
      </c>
      <c r="G46" s="177" t="s">
        <v>530</v>
      </c>
      <c r="H46" s="177" t="s">
        <v>531</v>
      </c>
      <c r="I46" s="177" t="s">
        <v>532</v>
      </c>
      <c r="J46" s="182" t="s">
        <v>533</v>
      </c>
    </row>
    <row r="47" spans="2:10" ht="57.75" customHeight="1" x14ac:dyDescent="0.2">
      <c r="B47" s="168"/>
      <c r="C47" s="1015" t="s">
        <v>1</v>
      </c>
      <c r="D47" s="1015"/>
      <c r="E47" s="1016"/>
      <c r="F47" s="174">
        <v>34.83</v>
      </c>
      <c r="G47" s="178">
        <v>33.28</v>
      </c>
      <c r="H47" s="178">
        <v>31.18</v>
      </c>
      <c r="I47" s="178">
        <v>30.33</v>
      </c>
      <c r="J47" s="183">
        <v>32.06</v>
      </c>
    </row>
    <row r="48" spans="2:10" ht="57.75" customHeight="1" x14ac:dyDescent="0.2">
      <c r="B48" s="169"/>
      <c r="C48" s="1017" t="s">
        <v>10</v>
      </c>
      <c r="D48" s="1017"/>
      <c r="E48" s="1018"/>
      <c r="F48" s="175">
        <v>8.25</v>
      </c>
      <c r="G48" s="179">
        <v>12.02</v>
      </c>
      <c r="H48" s="179">
        <v>9.58</v>
      </c>
      <c r="I48" s="179">
        <v>13.86</v>
      </c>
      <c r="J48" s="184">
        <v>13.32</v>
      </c>
    </row>
    <row r="49" spans="2:10" ht="57.75" customHeight="1" x14ac:dyDescent="0.2">
      <c r="B49" s="170"/>
      <c r="C49" s="1019" t="s">
        <v>16</v>
      </c>
      <c r="D49" s="1019"/>
      <c r="E49" s="1020"/>
      <c r="F49" s="176" t="s">
        <v>534</v>
      </c>
      <c r="G49" s="180" t="s">
        <v>535</v>
      </c>
      <c r="H49" s="180" t="s">
        <v>536</v>
      </c>
      <c r="I49" s="180" t="s">
        <v>535</v>
      </c>
      <c r="J49" s="185">
        <v>0.71</v>
      </c>
    </row>
    <row r="50" spans="2:10" ht="13.2" x14ac:dyDescent="0.2"/>
  </sheetData>
  <sheetProtection algorithmName="SHA-512" hashValue="jKkzvEAVuN0nEl5YNxJv/x6HEMEzkHrW/jOAcXl1SQXjtVx8hjPtb5SoJVcFPPnoJt90Qg9d3hf1d7z+5rtdfQ==" saltValue="ISBYsU2tmOo04FLvtNI3Qg==" spinCount="100000" sheet="1" objects="1" scenarios="1"/>
  <mergeCells count="3">
    <mergeCell ref="C47:E47"/>
    <mergeCell ref="C48:E48"/>
    <mergeCell ref="C49:E49"/>
  </mergeCells>
  <phoneticPr fontId="5"/>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2023-02-20T04:39:23Z</dcterms:created>
  <dcterms:modified xsi:type="dcterms:W3CDTF">2023-10-12T02:45:13Z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2023-03-20T01:25:47Z</vt:filetime>
  </property>
</Properties>
</file>